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480" windowWidth="24960" windowHeight="5595" activeTab="0"/>
  </bookViews>
  <sheets>
    <sheet name="Guida" sheetId="1" r:id="rId1"/>
    <sheet name="Differenze di copertura_rete" sheetId="2" r:id="rId2"/>
    <sheet name="Differenze di copertura_energia" sheetId="3" r:id="rId3"/>
  </sheets>
  <definedNames>
    <definedName name="_xlnm.Print_Area" localSheetId="2">'Differenze di copertura_energia'!$A$1:$L$60</definedName>
    <definedName name="_xlnm.Print_Area" localSheetId="1">'Differenze di copertura_rete'!$A$1:$N$70</definedName>
  </definedNames>
  <calcPr fullCalcOnLoad="1"/>
</workbook>
</file>

<file path=xl/sharedStrings.xml><?xml version="1.0" encoding="utf-8"?>
<sst xmlns="http://schemas.openxmlformats.org/spreadsheetml/2006/main" count="159" uniqueCount="94">
  <si>
    <t>[CHF]</t>
  </si>
  <si>
    <t>Bemerkungen</t>
  </si>
  <si>
    <t>=</t>
  </si>
  <si>
    <t>-</t>
  </si>
  <si>
    <t>+</t>
  </si>
  <si>
    <t>3. Sonstige Deckungsdifferenzen (Kosten -  / Erlöse +)</t>
  </si>
  <si>
    <t>2. Von der ElCom bzw. höheren Instanzen verfügte Anpassung</t>
  </si>
  <si>
    <t>DN_2</t>
  </si>
  <si>
    <t>DE_2</t>
  </si>
  <si>
    <r>
      <t xml:space="preserve">Zur Berechnung der Deckungsdifferenzen für die Energie werden Werte des Referenzzeitraums (Zeitraum, für den die Deckungsdifferenz berechnet wird) verwendet. Die dazu verwendeten Werte können der Finanzbuchhaltung entnommen werden sofern es sich nicht um </t>
    </r>
    <r>
      <rPr>
        <sz val="11"/>
        <color indexed="8"/>
        <rFont val="Calibri"/>
        <family val="2"/>
      </rPr>
      <t>kalkulatorische Kosten für Abschreibung und Verzinsung handelt.</t>
    </r>
  </si>
  <si>
    <t>1. Deckungsdifferenzen Netz  letztes abgeschlossenes Geschäftsjahr</t>
  </si>
  <si>
    <t>Calcolo per l'anno tariffario</t>
  </si>
  <si>
    <t>al</t>
  </si>
  <si>
    <t>Note</t>
  </si>
  <si>
    <t>[Data]</t>
  </si>
  <si>
    <t>Differenza di copertura totale</t>
  </si>
  <si>
    <t>Compendio</t>
  </si>
  <si>
    <t>colonna 1</t>
  </si>
  <si>
    <t>Saldo totale</t>
  </si>
  <si>
    <t>Saldo totale incl. interessi</t>
  </si>
  <si>
    <t>Differenze di copertura degli anni precedenti per la rete</t>
  </si>
  <si>
    <t>Periodo di riferimento (ultimo esercizio contabile concluso):</t>
  </si>
  <si>
    <t>Differenze di copertura rete (ultimo esercizio contabile concluso)</t>
  </si>
  <si>
    <t>Ricavi provenienti dall'utilizzazione della rete (senza contabilità analitica pos. 800)</t>
  </si>
  <si>
    <t>Altri proventi (contabilità analitica pos. 900)</t>
  </si>
  <si>
    <t>Totale proventi</t>
  </si>
  <si>
    <t>Totale spese o costi della propria rete</t>
  </si>
  <si>
    <t>Totale spese o costi di livelli di rete superiori, incl. PSRS Swissgrid</t>
  </si>
  <si>
    <t>Totale spese o costi</t>
  </si>
  <si>
    <t xml:space="preserve">Adeguamento deciso dalla ElCom o da istanze superiori </t>
  </si>
  <si>
    <t>(Copertura in eccesso + / Copertura insufficiente -)</t>
  </si>
  <si>
    <t>Adeguamento dei costi secondo decisione del</t>
  </si>
  <si>
    <t>Altre differenze di copertura (costi - / ricavi +)</t>
  </si>
  <si>
    <t>copetura in eccesso (+) / copertura insufficiente (-)</t>
  </si>
  <si>
    <t xml:space="preserve">Interessi calcolatori </t>
  </si>
  <si>
    <t>Note:</t>
  </si>
  <si>
    <t>Differenze di copertura degli anni precedenti per l'energia</t>
  </si>
  <si>
    <t>1. Differenze di copertura energia (ultimo esercizio contabile concluso)</t>
  </si>
  <si>
    <t xml:space="preserve">2. Adeguamento deciso dalla ElCom o da istanze superiori </t>
  </si>
  <si>
    <t>3. Altre differenze di copertura  (costi supplementari -  / ricavi supplementari +)</t>
  </si>
  <si>
    <t>= copertura in eccesso (+) / copertura insufficiente (-)</t>
  </si>
  <si>
    <t>Compendio saldo</t>
  </si>
  <si>
    <t>Interessi calcolatori</t>
  </si>
  <si>
    <t>(riduzioni tariffarie + / aumenti tariffari -)</t>
  </si>
  <si>
    <t>Ricavi provenienti dalla fornitura di energia</t>
  </si>
  <si>
    <t>Periodo: dal</t>
  </si>
  <si>
    <t>Costi in CHF</t>
  </si>
  <si>
    <t>di cui clienti con servizio universale [CHF]</t>
  </si>
  <si>
    <t>Prezzi di costo</t>
  </si>
  <si>
    <t>Prezzi di costo fornitura di energia</t>
  </si>
  <si>
    <t>Quota di clienti con servizio universale
 [%]</t>
  </si>
  <si>
    <t>Quota MWh
quantità fornita</t>
  </si>
  <si>
    <t>Totale acquisti senza perdite di rete</t>
  </si>
  <si>
    <t>Costi amministrativi e di distribuzione (senza differenze di copertura)</t>
  </si>
  <si>
    <t>Altri costi della fornitura di energia</t>
  </si>
  <si>
    <t>Totale prezzi di costo per la fornitura di energia</t>
  </si>
  <si>
    <t>Differenze di copertura degli anni precedenti (pos. 600.4)</t>
  </si>
  <si>
    <t>Prezzi di costo tariffati</t>
  </si>
  <si>
    <t xml:space="preserve">- Perdite di rete proprie </t>
  </si>
  <si>
    <t>Guida alla compilazione del questionario Differenze di copertura</t>
  </si>
  <si>
    <t>Fornitura in 
MWh</t>
  </si>
  <si>
    <t xml:space="preserve">Utile della distribuzione </t>
  </si>
  <si>
    <t>1. Differenze di copertura dell'ultimo esercizio contabile concluso per la rete</t>
  </si>
  <si>
    <t xml:space="preserve">2. Adeguamento deciso dalla ElCom </t>
  </si>
  <si>
    <t>3. Altre differenze di copertura</t>
  </si>
  <si>
    <t>Differenze di copertura per l'energia</t>
  </si>
  <si>
    <t xml:space="preserve">1. Differenze di copertura dell'ultimo esercizio contabile concluso per l'energia </t>
  </si>
  <si>
    <t>Differenze di copertura per la  rete</t>
  </si>
  <si>
    <t xml:space="preserve">Se, dalla verifica dei costi o delle tariffe effettuata dalla ElCom, risultano differenze di copertura, indicarle nella posizione 2. Le differenze che nei periodi successivi devono essere prese in considerazione come diminuzione dei costi (copertura in eccesso) vanno riportate con un segno positivo; le differenze che nei periodi successivi possono essere prese in considerazione come aumento dei costi (copertura insufficiente) vanno invece riportate con un segno negativo.    </t>
  </si>
  <si>
    <t>Indicare qui tutte le differenze di copertura che non possono essere attribuite a nessuna delle altre categorie. Le differenze che nei periodi successivi devono essere prese in considerazione come diminuzione dei costi (copertura in eccesso) vanno riportate con un segno positivo. Le differenze che nei periodi successivi devono essere prese in considerazione come aumento dei costi (copertura insufficiente) vanno riportate con un segno negativo. Illustrare nel campo 'Note' a che cosa sono dovute queste differenze.</t>
  </si>
  <si>
    <t>Costi del capitale calcolatori: contabilità analitica pos.100 e 600.3</t>
  </si>
  <si>
    <t>Costi per attività di misurazione e informazione: contabilità analitica pos. 500 nell'esercizio contabile</t>
  </si>
  <si>
    <t>Costi di rete di livelli di rete superiori (contabilità analitica pos. 300)  (Base: costi effettivi esercizio contabile 2011)</t>
  </si>
  <si>
    <t>PSRS Swissgrid (contabilità analitica pos. 400) (Base: costi effettivi esercizio contabile 2011)</t>
  </si>
  <si>
    <t>Computabili per le tariffe</t>
  </si>
  <si>
    <t>Ricavi totali
 [CHF]</t>
  </si>
  <si>
    <t>ct./kWh</t>
  </si>
  <si>
    <t>di cui clienti con servizio universale [ct./kWh]</t>
  </si>
  <si>
    <t>Sia i costi soggetti alla tariffazione che i ricavi non corrispondono mai esattamente alla situazione reale. Nel caso della rete, ad esempio vi sono differenze tra la struttura quantitativa, sulla quale si basa il calcolo delle tariffe, e la struttura quantitativa effettiva in un dato periodo di calcolo. Inoltre, secondo il principio dell'anno base, le tariffe si basano sull'ultimo esercizio contabile concluso disponibile e sui valori residui calcolatori delle immobilizzazioni nell'anno base. Per questo motivo, al termine dell'anno contabile si rende necessario un ulteriore calcolo consuntivo dei costi per poter rilevare eventuali coperture in eccesso o coperture insufficienti.</t>
  </si>
  <si>
    <t xml:space="preserve">Per calcolare le differenze di copertura relative alla rete, sia per la rete propria che per la rete situata a monte e per le prestazioni di servizio relative al sistema (PSRS) fatturate da Swissgrid vengono utilizzati i valori del periodo di riferimento (periodo per il quale sono calcolate le differenze di copertura). I valori impiegati possono essere ripresi dalla contabilità finanziaria; ciò non è il caso per i costi calcolatori inerenti agli ammortamenti e alla remunerazione. </t>
  </si>
  <si>
    <t xml:space="preserve">Gli importi da saldare riguardanti le differenze di copertura Rete devono essere ripartiti equamente tra i diversi livelli di rete. Ciò significa che ogni differenza di copertura deve essere presa in considerazione al livello di rete in cui è stata rilevata. </t>
  </si>
  <si>
    <t>Per calcolare le differenze di copertura relative all'energia vengono utilizzati i valori del periodo di riferimento (periodo per il quale sono calcolate le differenze di copertura). I valori impiegati possono essere ripresi dalla contabilità finanziaria; ciò non è il caso per i costi calcolatori inerenti agli ammortamenti e alla remunerazione.</t>
  </si>
  <si>
    <t>Nella posizione "Acquisto" vanno indicati i costi globali delle quantità di energia acquistate attraverso le borse dell'energia elettrica o a prezzi di mercato da commercianti di energia nonché i prezzi di acquisto fissati nei contratti d'acquisto a lungo termine. Non sono invece considerati i costi amministrativi propri per l'acquisto di energia, che devono essere indicati nella posizione "Costi amministrativi e di distribuzione". Vanno inoltre detratti i costi per le perdite di rete, in quanto fanno parte dei costi di rete e non dei costi dell'energia.</t>
  </si>
  <si>
    <t>Costi di rete (costi effettivi: contabilità analitica pos. 200, 600 (senza 600.3), 700 e sottrazione pos. 750)</t>
  </si>
  <si>
    <t>Produzione propria</t>
  </si>
  <si>
    <t>Acquisto (incl. energia di compensazione)</t>
  </si>
  <si>
    <t>Computabili 
per le tariffe</t>
  </si>
  <si>
    <t>Indicare qui tutte le differenze di copertura che non possono essere attribuite a nessuna delle altre categorie. Le differenze che nei periodi successivi devono essere prese in considerazione come diminuzione dei costi (copertura in eccesso) vanno riportate con un segno positivo. Le differenze che nei periodi successivi possono essere prese in considerazione come aumento dei costi (copertura insufficiente) vanno invece riportate con un segno negativo. Illustrare nel campo 'Note' a che cosa sono dovute queste differenze.</t>
  </si>
  <si>
    <t xml:space="preserve">Per poter effettuare il calcolo relativo alla rete propria, vengono rilevati i ricavi dei corrispettivi di utilizzazione della rete nel periodo di riferimento, al netto dei tributi e delle prestazioni agli enti pubblici, delle tasse federali per la RIC e per la tutela delle acque e del patrimonio ittico, nonché degli altri ricavi dell'esercizio contabile. In seguito vengono detratti i costi di rete del periodo di riferimento (senza costi per tributi e prestazioni agli enti pubblici, nonché tasse federali per la RIC e per la tutela delle acque e del patrimonio ittico). </t>
  </si>
  <si>
    <t>Computati nelle tariffe</t>
  </si>
  <si>
    <t>Riporto da periodi precedenti</t>
  </si>
  <si>
    <t>Nella colonna 3 del compendio vengono riassunti il riporto dai periodi precedenti (colonna 1) e la differenza di copertura dell'esercizio contabile in questione (colonna 2). Nella colonna 6 inserire l'importo computato nelle ultime tariffe calcolate (cf. questionario contabilità analitica (calcolo dei costi) dell'anno precedente). Nella colonna 8 viene calcolato automaticamente l'importo computabile per il calcolo delle tariffe: esso si basa sull'importo della colonna 7 (risultato delle colonne 5 e 6, quindi incl. gli interessi calcolatori) diviso per tre. Se si rende necessario suddividere il saldo tra più o meno di tre anni, potete adeguare manualmente l'importo nella colonna 6. Se fate uso di questa possibilità, descrivete la procedura applicata nel campo 'Note'.</t>
  </si>
  <si>
    <t>Saldo da riportare</t>
  </si>
  <si>
    <r>
      <t>di cui clienti con servizio universale
[</t>
    </r>
    <r>
      <rPr>
        <b/>
        <sz val="10"/>
        <rFont val="Arial"/>
        <family val="2"/>
      </rPr>
      <t>MWh]</t>
    </r>
  </si>
</sst>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_ * #,##0_ ;_ * \-#,##0_ ;_ * &quot;-&quot;??_ ;_ @_ "/>
  </numFmts>
  <fonts count="75">
    <font>
      <sz val="10"/>
      <color theme="1"/>
      <name val="Arial"/>
      <family val="2"/>
    </font>
    <font>
      <sz val="10"/>
      <color indexed="8"/>
      <name val="Arial"/>
      <family val="2"/>
    </font>
    <font>
      <sz val="11"/>
      <color indexed="8"/>
      <name val="Calibri"/>
      <family val="2"/>
    </font>
    <font>
      <sz val="10"/>
      <name val="Arial"/>
      <family val="2"/>
    </font>
    <font>
      <b/>
      <sz val="10"/>
      <name val="Arial"/>
      <family val="2"/>
    </font>
    <font>
      <b/>
      <sz val="12"/>
      <name val="Arial"/>
      <family val="2"/>
    </font>
    <font>
      <i/>
      <sz val="9"/>
      <color indexed="10"/>
      <name val="Calibri"/>
      <family val="2"/>
    </font>
    <font>
      <sz val="10"/>
      <color indexed="10"/>
      <name val="Arial"/>
      <family val="2"/>
    </font>
    <font>
      <sz val="8"/>
      <color indexed="10"/>
      <name val="Calibri"/>
      <family val="2"/>
    </font>
    <font>
      <sz val="12"/>
      <color indexed="8"/>
      <name val="Arial"/>
      <family val="2"/>
    </font>
    <font>
      <sz val="12"/>
      <name val="Arial"/>
      <family val="2"/>
    </font>
    <font>
      <i/>
      <sz val="8"/>
      <color indexed="10"/>
      <name val="Calibri"/>
      <family val="2"/>
    </font>
    <font>
      <sz val="11"/>
      <name val="Arial"/>
      <family val="2"/>
    </font>
    <font>
      <sz val="8"/>
      <name val="Arial"/>
      <family val="2"/>
    </font>
    <font>
      <b/>
      <u val="single"/>
      <sz val="16"/>
      <name val="Arial"/>
      <family val="2"/>
    </font>
    <font>
      <b/>
      <sz val="16"/>
      <name val="Arial"/>
      <family val="2"/>
    </font>
    <font>
      <b/>
      <sz val="11"/>
      <name val="Arial"/>
      <family val="2"/>
    </font>
    <font>
      <b/>
      <sz val="11"/>
      <color indexed="8"/>
      <name val="Calibri"/>
      <family val="2"/>
    </font>
    <font>
      <b/>
      <strike/>
      <sz val="10"/>
      <name val="Arial"/>
      <family val="2"/>
    </font>
    <font>
      <strike/>
      <sz val="10"/>
      <name val="Arial"/>
      <family val="2"/>
    </font>
    <font>
      <b/>
      <sz val="14"/>
      <name val="Arial"/>
      <family val="2"/>
    </font>
    <font>
      <b/>
      <sz val="10"/>
      <name val="Arial Narrow"/>
      <family val="2"/>
    </font>
    <font>
      <sz val="10"/>
      <name val="Arial Narrow"/>
      <family val="2"/>
    </font>
    <font>
      <b/>
      <sz val="10"/>
      <color indexed="22"/>
      <name val="Arial Narrow"/>
      <family val="2"/>
    </font>
    <font>
      <sz val="10"/>
      <color indexed="22"/>
      <name val="Arial Narrow"/>
      <family val="2"/>
    </font>
    <font>
      <sz val="10"/>
      <color indexed="10"/>
      <name val="Arial Narrow"/>
      <family val="2"/>
    </font>
    <font>
      <b/>
      <sz val="10"/>
      <color indexed="10"/>
      <name val="Arial Narrow"/>
      <family val="2"/>
    </font>
    <font>
      <sz val="10"/>
      <color indexed="8"/>
      <name val="Arial Narrow"/>
      <family val="2"/>
    </font>
    <font>
      <b/>
      <u val="single"/>
      <sz val="10"/>
      <name val="Arial Narrow"/>
      <family val="2"/>
    </font>
    <font>
      <i/>
      <sz val="10"/>
      <color indexed="10"/>
      <name val="Arial Narrow"/>
      <family val="2"/>
    </font>
    <font>
      <b/>
      <sz val="10"/>
      <color indexed="8"/>
      <name val="Arial"/>
      <family val="2"/>
    </font>
    <font>
      <b/>
      <sz val="10"/>
      <color indexed="1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1"/>
      <color indexed="10"/>
      <name val="Calibri"/>
      <family val="2"/>
    </font>
    <font>
      <b/>
      <sz val="14"/>
      <color indexed="8"/>
      <name val="Arial"/>
      <family val="2"/>
    </font>
    <font>
      <b/>
      <sz val="14"/>
      <color indexed="8"/>
      <name val="Calibri"/>
      <family val="2"/>
    </font>
    <font>
      <sz val="10"/>
      <color indexed="14"/>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FF0000"/>
      <name val="Calibri"/>
      <family val="2"/>
    </font>
    <font>
      <sz val="10"/>
      <color theme="1"/>
      <name val="Arial Narrow"/>
      <family val="2"/>
    </font>
    <font>
      <i/>
      <sz val="10"/>
      <color rgb="FFFF0000"/>
      <name val="Arial Narrow"/>
      <family val="2"/>
    </font>
    <font>
      <b/>
      <sz val="10"/>
      <color rgb="FFFF0000"/>
      <name val="Arial Narrow"/>
      <family val="2"/>
    </font>
    <font>
      <b/>
      <sz val="14"/>
      <color theme="1"/>
      <name val="Arial"/>
      <family val="2"/>
    </font>
    <font>
      <b/>
      <sz val="14"/>
      <color theme="1"/>
      <name val="Calibri"/>
      <family val="2"/>
    </font>
    <font>
      <sz val="10"/>
      <color rgb="FFFF00FF"/>
      <name val="Arial"/>
      <family val="2"/>
    </font>
    <font>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99CCFF"/>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right/>
      <top style="medium"/>
      <bottom style="medium"/>
    </border>
    <border>
      <left style="medium"/>
      <right/>
      <top style="medium"/>
      <bottom style="medium"/>
    </border>
    <border>
      <left style="thin"/>
      <right style="thin"/>
      <top/>
      <bottom style="medium"/>
    </border>
    <border>
      <left style="thin"/>
      <right style="thin"/>
      <top/>
      <bottom/>
    </border>
    <border>
      <left style="thin"/>
      <right style="thin"/>
      <top style="medium"/>
      <bottom/>
    </border>
    <border>
      <left/>
      <right style="thin">
        <color indexed="23"/>
      </right>
      <top style="thin">
        <color indexed="23"/>
      </top>
      <bottom style="medium"/>
    </border>
    <border>
      <left style="medium"/>
      <right/>
      <top style="thin">
        <color indexed="23"/>
      </top>
      <bottom style="medium"/>
    </border>
    <border>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medium"/>
      <right/>
      <top style="thin">
        <color indexed="23"/>
      </top>
      <bottom style="thin">
        <color indexed="23"/>
      </bottom>
    </border>
    <border>
      <left style="medium"/>
      <right/>
      <top style="medium"/>
      <bottom style="thin">
        <color indexed="23"/>
      </bottom>
    </border>
    <border>
      <left style="thin">
        <color indexed="23"/>
      </left>
      <right style="thin">
        <color indexed="23"/>
      </right>
      <top/>
      <bottom style="thin">
        <color indexed="23"/>
      </bottom>
    </border>
    <border>
      <left style="medium"/>
      <right style="thin">
        <color indexed="23"/>
      </right>
      <top style="medium"/>
      <bottom style="medium"/>
    </border>
    <border>
      <left style="medium"/>
      <right/>
      <top/>
      <bottom style="medium"/>
    </border>
    <border>
      <left style="thin">
        <color indexed="23"/>
      </left>
      <right style="thin">
        <color indexed="23"/>
      </right>
      <top style="medium"/>
      <bottom/>
    </border>
    <border>
      <left style="medium"/>
      <right/>
      <top style="medium"/>
      <bottom style="thin">
        <color indexed="9"/>
      </bottom>
    </border>
    <border>
      <left style="medium"/>
      <right/>
      <top/>
      <bottom/>
    </border>
    <border>
      <left style="thin">
        <color indexed="23"/>
      </left>
      <right style="thin">
        <color indexed="23"/>
      </right>
      <top style="thin">
        <color indexed="23"/>
      </top>
      <bottom/>
    </border>
    <border>
      <left/>
      <right/>
      <top style="thin"/>
      <bottom style="thin"/>
    </border>
    <border>
      <left style="thin">
        <color indexed="23"/>
      </left>
      <right style="thin">
        <color indexed="23"/>
      </right>
      <top/>
      <bottom/>
    </border>
    <border>
      <left/>
      <right/>
      <top style="thin">
        <color indexed="23"/>
      </top>
      <bottom/>
    </border>
    <border>
      <left/>
      <right style="medium"/>
      <top style="thin">
        <color indexed="23"/>
      </top>
      <bottom/>
    </border>
    <border>
      <left/>
      <right/>
      <top/>
      <bottom style="medium"/>
    </border>
    <border>
      <left style="thin">
        <color indexed="23"/>
      </left>
      <right style="thin">
        <color indexed="9"/>
      </right>
      <top style="thin">
        <color indexed="23"/>
      </top>
      <bottom style="thin">
        <color indexed="9"/>
      </bottom>
    </border>
    <border>
      <left style="thin"/>
      <right/>
      <top style="thin"/>
      <bottom style="thin"/>
    </border>
    <border>
      <left style="thin"/>
      <right style="thin"/>
      <top style="thin"/>
      <bottom style="thin"/>
    </border>
    <border>
      <left style="thin"/>
      <right style="medium"/>
      <top style="thin">
        <color indexed="23"/>
      </top>
      <bottom/>
    </border>
    <border>
      <left style="thin">
        <color indexed="23"/>
      </left>
      <right style="thin">
        <color indexed="9"/>
      </right>
      <top style="thin">
        <color indexed="23"/>
      </top>
      <bottom/>
    </border>
    <border>
      <left style="thin"/>
      <right/>
      <top style="thin"/>
      <bottom/>
    </border>
    <border>
      <left style="thin"/>
      <right style="thin"/>
      <top style="thin"/>
      <bottom/>
    </border>
    <border>
      <left style="thin">
        <color indexed="23"/>
      </left>
      <right style="thin">
        <color indexed="9"/>
      </right>
      <top style="thin"/>
      <bottom style="thin"/>
    </border>
    <border>
      <left style="thin"/>
      <right style="medium"/>
      <top style="thin"/>
      <bottom style="thin"/>
    </border>
    <border>
      <left style="thin"/>
      <right/>
      <top/>
      <bottom style="thin"/>
    </border>
    <border>
      <left style="thin"/>
      <right style="thin"/>
      <top/>
      <bottom style="thin"/>
    </border>
    <border>
      <left style="thin"/>
      <right style="medium"/>
      <top/>
      <bottom/>
    </border>
    <border>
      <left style="thin"/>
      <right style="thin"/>
      <top style="thin"/>
      <bottom style="medium"/>
    </border>
    <border>
      <left style="thin"/>
      <right/>
      <top/>
      <bottom style="medium"/>
    </border>
    <border>
      <left style="thin"/>
      <right style="medium"/>
      <top/>
      <bottom style="medium"/>
    </border>
    <border>
      <left style="thin"/>
      <right/>
      <top style="thin"/>
      <bottom style="medium"/>
    </border>
    <border>
      <left style="thin"/>
      <right/>
      <top style="medium"/>
      <bottom style="thin"/>
    </border>
    <border>
      <left style="thin"/>
      <right style="medium"/>
      <top style="medium"/>
      <bottom style="thin"/>
    </border>
    <border>
      <left style="thin"/>
      <right style="medium"/>
      <top style="thin">
        <color indexed="23"/>
      </top>
      <bottom style="medium"/>
    </border>
    <border>
      <left/>
      <right style="medium"/>
      <top/>
      <bottom/>
    </border>
    <border>
      <left style="double"/>
      <right/>
      <top style="medium"/>
      <bottom style="medium"/>
    </border>
    <border>
      <left/>
      <right style="medium"/>
      <top style="medium"/>
      <bottom style="medium"/>
    </border>
    <border>
      <left/>
      <right style="thin">
        <color indexed="23"/>
      </right>
      <top style="medium"/>
      <bottom style="thin">
        <color indexed="23"/>
      </bottom>
    </border>
    <border>
      <left/>
      <right style="medium"/>
      <top style="thin"/>
      <bottom style="medium"/>
    </border>
    <border>
      <left style="medium"/>
      <right style="medium"/>
      <top style="medium"/>
      <bottom style="medium"/>
    </border>
    <border>
      <left style="thin">
        <color indexed="23"/>
      </left>
      <right/>
      <top/>
      <bottom/>
    </border>
    <border>
      <left style="thin">
        <color indexed="23"/>
      </left>
      <right style="thin"/>
      <top style="thin"/>
      <bottom style="thin"/>
    </border>
    <border>
      <left/>
      <right/>
      <top/>
      <bottom style="thin"/>
    </border>
    <border>
      <left/>
      <right style="thin">
        <color indexed="23"/>
      </right>
      <top style="medium"/>
      <bottom style="thin">
        <color theme="1" tint="0.49998000264167786"/>
      </bottom>
    </border>
    <border>
      <left/>
      <right style="thin">
        <color indexed="23"/>
      </right>
      <top style="thin">
        <color theme="1" tint="0.49998000264167786"/>
      </top>
      <bottom style="thin">
        <color theme="1" tint="0.49998000264167786"/>
      </bottom>
    </border>
    <border>
      <left/>
      <right style="thin">
        <color indexed="23"/>
      </right>
      <top style="thin"/>
      <bottom style="thin">
        <color theme="1" tint="0.49998000264167786"/>
      </bottom>
    </border>
    <border>
      <left style="thin">
        <color indexed="23"/>
      </left>
      <right style="thin">
        <color indexed="9"/>
      </right>
      <top style="thin">
        <color indexed="23"/>
      </top>
      <bottom style="medium"/>
    </border>
    <border>
      <left style="thin">
        <color indexed="23"/>
      </left>
      <right style="thin"/>
      <top style="medium"/>
      <bottom style="thin"/>
    </border>
    <border>
      <left style="thin"/>
      <right style="thin"/>
      <top style="medium"/>
      <bottom style="thin"/>
    </border>
    <border>
      <left style="thin">
        <color indexed="23"/>
      </left>
      <right style="thin">
        <color indexed="9"/>
      </right>
      <top/>
      <bottom style="thin">
        <color indexed="9"/>
      </bottom>
    </border>
    <border>
      <left style="thin">
        <color indexed="23"/>
      </left>
      <right style="thin">
        <color indexed="23"/>
      </right>
      <top style="medium"/>
      <bottom style="medium"/>
    </border>
    <border>
      <left style="thin">
        <color indexed="23"/>
      </left>
      <right/>
      <top/>
      <bottom style="medium"/>
    </border>
    <border>
      <left style="thin"/>
      <right style="medium"/>
      <top style="medium"/>
      <bottom/>
    </border>
    <border>
      <left style="thin"/>
      <right style="medium"/>
      <top style="medium"/>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top style="thin"/>
      <bottom style="thin"/>
    </border>
    <border>
      <left style="medium"/>
      <right style="thin"/>
      <top/>
      <bottom style="thin"/>
    </border>
    <border>
      <left style="medium"/>
      <right/>
      <top style="thin"/>
      <bottom style="medium"/>
    </border>
    <border>
      <left style="medium"/>
      <right style="thin"/>
      <top style="medium"/>
      <bottom style="medium"/>
    </border>
    <border>
      <left style="thin"/>
      <right style="medium"/>
      <top/>
      <bottom style="thin"/>
    </border>
    <border>
      <left style="thin">
        <color indexed="23"/>
      </left>
      <right/>
      <top style="thin">
        <color indexed="23"/>
      </top>
      <bottom style="medium"/>
    </border>
    <border>
      <left/>
      <right style="medium"/>
      <top/>
      <bottom style="medium"/>
    </border>
    <border>
      <left style="medium"/>
      <right/>
      <top style="medium"/>
      <bottom/>
    </border>
    <border>
      <left/>
      <right style="medium"/>
      <top style="medium"/>
      <bottom/>
    </border>
    <border>
      <left style="thin">
        <color indexed="23"/>
      </left>
      <right style="medium"/>
      <top style="thin">
        <color indexed="23"/>
      </top>
      <bottom style="thin">
        <color indexed="23"/>
      </bottom>
    </border>
    <border>
      <left/>
      <right/>
      <top/>
      <bottom style="thin">
        <color theme="0" tint="-0.4999699890613556"/>
      </bottom>
    </border>
    <border>
      <left/>
      <right/>
      <top style="thin"/>
      <bottom style="thin">
        <color indexed="23"/>
      </bottom>
    </border>
    <border>
      <left/>
      <right/>
      <top style="thin">
        <color theme="0" tint="-0.4999699890613556"/>
      </top>
      <bottom style="thin">
        <color theme="0" tint="-0.4999699890613556"/>
      </bottom>
    </border>
    <border>
      <left/>
      <right/>
      <top style="thin">
        <color theme="0" tint="-0.4999699890613556"/>
      </top>
      <bottom/>
    </border>
    <border>
      <left/>
      <right style="thin">
        <color indexed="23"/>
      </right>
      <top style="medium"/>
      <bottom style="medium"/>
    </border>
    <border>
      <left style="thin">
        <color indexed="23"/>
      </left>
      <right style="medium"/>
      <top style="medium"/>
      <bottom style="medium"/>
    </border>
    <border>
      <left/>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right style="thin"/>
      <top style="thin"/>
      <bottom style="thin"/>
    </border>
    <border>
      <left/>
      <right style="thin"/>
      <top style="medium"/>
      <bottom/>
    </border>
    <border>
      <left/>
      <right style="thin"/>
      <top/>
      <bottom/>
    </border>
    <border>
      <left/>
      <right style="thin"/>
      <top/>
      <bottom style="medium"/>
    </border>
    <border>
      <left/>
      <right/>
      <top style="thin">
        <color indexed="23"/>
      </top>
      <bottom style="thin">
        <color indexed="23"/>
      </bottom>
    </border>
    <border>
      <left/>
      <right/>
      <top style="thin">
        <color indexed="23"/>
      </top>
      <bottom style="medium"/>
    </border>
    <border>
      <left style="thin">
        <color indexed="23"/>
      </left>
      <right style="thin">
        <color indexed="23"/>
      </right>
      <top style="thin">
        <color theme="1" tint="0.49998000264167786"/>
      </top>
      <bottom style="medium"/>
    </border>
    <border>
      <left style="thin">
        <color indexed="23"/>
      </left>
      <right style="medium"/>
      <top style="thin">
        <color theme="1" tint="0.49998000264167786"/>
      </top>
      <bottom style="medium"/>
    </border>
    <border>
      <left/>
      <right/>
      <top style="thin">
        <color indexed="23"/>
      </top>
      <bottom style="thin"/>
    </border>
    <border>
      <left style="thin">
        <color indexed="23"/>
      </left>
      <right style="medium"/>
      <top style="thin">
        <color indexed="23"/>
      </top>
      <bottom/>
    </border>
    <border>
      <left style="thin">
        <color theme="1" tint="0.49998000264167786"/>
      </left>
      <right style="thin">
        <color indexed="23"/>
      </right>
      <top style="thin">
        <color theme="1" tint="0.49998000264167786"/>
      </top>
      <bottom style="medium"/>
    </border>
    <border>
      <left/>
      <right style="medium"/>
      <top style="thin">
        <color indexed="23"/>
      </top>
      <bottom style="medium"/>
    </border>
    <border>
      <left/>
      <right style="thin">
        <color indexed="23"/>
      </right>
      <top/>
      <bottom/>
    </border>
    <border>
      <left style="thin">
        <color indexed="23"/>
      </left>
      <right/>
      <top style="thin">
        <color indexed="23"/>
      </top>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medium"/>
      <right style="thin"/>
      <top style="medium"/>
      <bottom/>
    </border>
    <border>
      <left style="thin">
        <color indexed="23"/>
      </left>
      <right/>
      <top style="medium"/>
      <bottom style="medium"/>
    </border>
    <border>
      <left style="thin">
        <color indexed="23"/>
      </left>
      <right/>
      <top style="medium"/>
      <bottom style="thin">
        <color indexed="23"/>
      </bottom>
    </border>
    <border>
      <left/>
      <right style="medium"/>
      <top style="medium"/>
      <bottom style="thin">
        <color indexed="23"/>
      </bottom>
    </border>
    <border>
      <left style="thin">
        <color indexed="23"/>
      </left>
      <right/>
      <top style="thin">
        <color indexed="23"/>
      </top>
      <bottom style="thin">
        <color indexed="23"/>
      </bottom>
    </border>
    <border>
      <left/>
      <right style="medium"/>
      <top style="thin">
        <color indexed="23"/>
      </top>
      <bottom style="thin">
        <color indexed="2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8" fillId="31" borderId="0" applyNumberFormat="0" applyBorder="0" applyAlignment="0" applyProtection="0"/>
    <xf numFmtId="0" fontId="59" fillId="0" borderId="0">
      <alignment/>
      <protection/>
    </xf>
    <xf numFmtId="0" fontId="2" fillId="0" borderId="0">
      <alignment/>
      <protection/>
    </xf>
    <xf numFmtId="0" fontId="3"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55">
    <xf numFmtId="0" fontId="0" fillId="0" borderId="0" xfId="0" applyAlignment="1">
      <alignment/>
    </xf>
    <xf numFmtId="0" fontId="59" fillId="0" borderId="0" xfId="55" applyProtection="1">
      <alignment/>
      <protection/>
    </xf>
    <xf numFmtId="0" fontId="59" fillId="0" borderId="0" xfId="55" applyFill="1" applyProtection="1">
      <alignment/>
      <protection/>
    </xf>
    <xf numFmtId="0" fontId="1" fillId="0" borderId="0" xfId="55" applyFont="1" applyFill="1" applyProtection="1">
      <alignment/>
      <protection/>
    </xf>
    <xf numFmtId="0" fontId="59" fillId="0" borderId="0" xfId="55" applyFill="1" applyBorder="1" applyProtection="1">
      <alignment/>
      <protection/>
    </xf>
    <xf numFmtId="0" fontId="1" fillId="0" borderId="0" xfId="55" applyFont="1" applyFill="1" applyBorder="1" applyProtection="1">
      <alignment/>
      <protection/>
    </xf>
    <xf numFmtId="0" fontId="59" fillId="33" borderId="0" xfId="55" applyFill="1" applyProtection="1">
      <alignment/>
      <protection/>
    </xf>
    <xf numFmtId="0" fontId="1" fillId="33" borderId="0" xfId="55" applyFont="1" applyFill="1" applyProtection="1">
      <alignment/>
      <protection/>
    </xf>
    <xf numFmtId="0" fontId="3" fillId="33" borderId="0" xfId="55" applyFont="1" applyFill="1" applyAlignment="1" applyProtection="1">
      <alignment horizontal="center" wrapText="1"/>
      <protection/>
    </xf>
    <xf numFmtId="0" fontId="4" fillId="33" borderId="0" xfId="55" applyFont="1" applyFill="1" applyAlignment="1" applyProtection="1">
      <alignment horizontal="center" wrapText="1"/>
      <protection/>
    </xf>
    <xf numFmtId="0" fontId="5" fillId="33" borderId="0" xfId="55" applyFont="1" applyFill="1" applyProtection="1">
      <alignment/>
      <protection/>
    </xf>
    <xf numFmtId="0" fontId="6" fillId="33" borderId="0" xfId="55" applyFont="1" applyFill="1" applyProtection="1">
      <alignment/>
      <protection/>
    </xf>
    <xf numFmtId="0" fontId="7" fillId="33" borderId="0" xfId="55" applyFont="1" applyFill="1" applyAlignment="1" applyProtection="1">
      <alignment horizontal="left"/>
      <protection/>
    </xf>
    <xf numFmtId="0" fontId="7" fillId="0" borderId="0" xfId="55" applyFont="1" applyFill="1" applyAlignment="1" applyProtection="1">
      <alignment horizontal="left"/>
      <protection/>
    </xf>
    <xf numFmtId="0" fontId="4" fillId="33" borderId="0" xfId="55" applyFont="1" applyFill="1" applyProtection="1">
      <alignment/>
      <protection/>
    </xf>
    <xf numFmtId="0" fontId="59" fillId="0" borderId="0" xfId="55" applyFill="1" applyAlignment="1" applyProtection="1">
      <alignment vertical="top"/>
      <protection/>
    </xf>
    <xf numFmtId="0" fontId="59" fillId="33" borderId="0" xfId="55" applyFill="1" applyAlignment="1" applyProtection="1">
      <alignment vertical="top"/>
      <protection/>
    </xf>
    <xf numFmtId="3" fontId="3" fillId="34" borderId="10" xfId="55" applyNumberFormat="1" applyFont="1" applyFill="1" applyBorder="1" applyAlignment="1" applyProtection="1">
      <alignment vertical="top"/>
      <protection/>
    </xf>
    <xf numFmtId="3" fontId="3" fillId="35" borderId="10" xfId="55" applyNumberFormat="1" applyFont="1" applyFill="1" applyBorder="1" applyAlignment="1" applyProtection="1">
      <alignment vertical="top"/>
      <protection locked="0"/>
    </xf>
    <xf numFmtId="165" fontId="3" fillId="34" borderId="11" xfId="43" applyNumberFormat="1" applyFont="1" applyFill="1" applyBorder="1" applyAlignment="1" applyProtection="1">
      <alignment vertical="top"/>
      <protection/>
    </xf>
    <xf numFmtId="165" fontId="3" fillId="34" borderId="12" xfId="43" applyNumberFormat="1" applyFont="1" applyFill="1" applyBorder="1" applyAlignment="1" applyProtection="1">
      <alignment horizontal="left" vertical="top"/>
      <protection/>
    </xf>
    <xf numFmtId="0" fontId="8" fillId="33" borderId="0" xfId="55" applyFont="1" applyFill="1" applyAlignment="1" applyProtection="1">
      <alignment vertical="top"/>
      <protection/>
    </xf>
    <xf numFmtId="0" fontId="3" fillId="34" borderId="13" xfId="55" applyFont="1" applyFill="1" applyBorder="1" applyAlignment="1" applyProtection="1">
      <alignment horizontal="center" wrapText="1"/>
      <protection/>
    </xf>
    <xf numFmtId="0" fontId="3" fillId="34" borderId="14" xfId="55" applyFont="1" applyFill="1" applyBorder="1" applyAlignment="1" applyProtection="1">
      <alignment horizontal="center" wrapText="1"/>
      <protection/>
    </xf>
    <xf numFmtId="0" fontId="3" fillId="34" borderId="15" xfId="55" applyFont="1" applyFill="1" applyBorder="1" applyAlignment="1" applyProtection="1">
      <alignment horizontal="center" wrapText="1"/>
      <protection/>
    </xf>
    <xf numFmtId="0" fontId="1" fillId="33" borderId="0" xfId="55" applyFont="1" applyFill="1" applyAlignment="1" applyProtection="1">
      <alignment horizontal="center"/>
      <protection/>
    </xf>
    <xf numFmtId="165" fontId="4" fillId="34" borderId="12" xfId="43" applyNumberFormat="1" applyFont="1" applyFill="1" applyBorder="1" applyAlignment="1" applyProtection="1">
      <alignment horizontal="left" vertical="center"/>
      <protection/>
    </xf>
    <xf numFmtId="0" fontId="9" fillId="0" borderId="0" xfId="55" applyFont="1" applyFill="1" applyProtection="1">
      <alignment/>
      <protection/>
    </xf>
    <xf numFmtId="0" fontId="9" fillId="33" borderId="0" xfId="55" applyFont="1" applyFill="1" applyProtection="1">
      <alignment/>
      <protection/>
    </xf>
    <xf numFmtId="0" fontId="10" fillId="33" borderId="0" xfId="55" applyFont="1" applyFill="1" applyAlignment="1" applyProtection="1">
      <alignment horizontal="center" wrapText="1"/>
      <protection/>
    </xf>
    <xf numFmtId="165" fontId="5" fillId="34" borderId="12" xfId="43" applyNumberFormat="1" applyFont="1" applyFill="1" applyBorder="1" applyAlignment="1" applyProtection="1">
      <alignment horizontal="left" vertical="center"/>
      <protection/>
    </xf>
    <xf numFmtId="0" fontId="3" fillId="34" borderId="16" xfId="55" applyFont="1" applyFill="1" applyBorder="1" applyAlignment="1" applyProtection="1">
      <alignment horizontal="center" wrapText="1"/>
      <protection/>
    </xf>
    <xf numFmtId="165" fontId="3" fillId="34" borderId="17" xfId="43" applyNumberFormat="1" applyFont="1" applyFill="1" applyBorder="1" applyAlignment="1" applyProtection="1" quotePrefix="1">
      <alignment horizontal="left" vertical="center"/>
      <protection/>
    </xf>
    <xf numFmtId="0" fontId="11" fillId="33" borderId="0" xfId="55" applyFont="1" applyFill="1" applyAlignment="1" applyProtection="1">
      <alignment horizontal="left"/>
      <protection/>
    </xf>
    <xf numFmtId="3" fontId="3" fillId="35" borderId="18" xfId="55" applyNumberFormat="1" applyFont="1" applyFill="1" applyBorder="1" applyAlignment="1" applyProtection="1">
      <alignment/>
      <protection/>
    </xf>
    <xf numFmtId="0" fontId="3" fillId="33" borderId="19" xfId="55" applyFont="1" applyFill="1" applyBorder="1" applyAlignment="1" applyProtection="1">
      <alignment horizontal="center" wrapText="1"/>
      <protection/>
    </xf>
    <xf numFmtId="165" fontId="3" fillId="34" borderId="20" xfId="43" applyNumberFormat="1" applyFont="1" applyFill="1" applyBorder="1" applyAlignment="1" applyProtection="1" quotePrefix="1">
      <alignment horizontal="left" vertical="center"/>
      <protection/>
    </xf>
    <xf numFmtId="0" fontId="3" fillId="34" borderId="20" xfId="43" applyNumberFormat="1" applyFont="1" applyFill="1" applyBorder="1" applyAlignment="1" applyProtection="1" quotePrefix="1">
      <alignment horizontal="left" vertical="center"/>
      <protection/>
    </xf>
    <xf numFmtId="0" fontId="3" fillId="34" borderId="21" xfId="43" applyNumberFormat="1" applyFont="1" applyFill="1" applyBorder="1" applyAlignment="1" applyProtection="1">
      <alignment horizontal="left" vertical="center"/>
      <protection/>
    </xf>
    <xf numFmtId="0" fontId="1" fillId="33" borderId="0" xfId="55" applyFont="1" applyFill="1" applyAlignment="1" applyProtection="1">
      <alignment vertical="top"/>
      <protection/>
    </xf>
    <xf numFmtId="165" fontId="4" fillId="34" borderId="12" xfId="43" applyNumberFormat="1" applyFont="1" applyFill="1" applyBorder="1" applyAlignment="1" applyProtection="1">
      <alignment horizontal="left" vertical="top"/>
      <protection/>
    </xf>
    <xf numFmtId="0" fontId="3" fillId="33" borderId="0" xfId="55" applyFont="1" applyFill="1" applyProtection="1">
      <alignment/>
      <protection/>
    </xf>
    <xf numFmtId="0" fontId="3" fillId="33" borderId="0" xfId="55" applyFont="1" applyFill="1" applyBorder="1" applyAlignment="1" applyProtection="1">
      <alignment horizontal="center" wrapText="1"/>
      <protection/>
    </xf>
    <xf numFmtId="3" fontId="3" fillId="35" borderId="22" xfId="55" applyNumberFormat="1" applyFont="1" applyFill="1" applyBorder="1" applyAlignment="1" applyProtection="1">
      <alignment vertical="top"/>
      <protection locked="0"/>
    </xf>
    <xf numFmtId="165" fontId="3" fillId="34" borderId="20" xfId="43" applyNumberFormat="1" applyFont="1" applyFill="1" applyBorder="1" applyAlignment="1" applyProtection="1" quotePrefix="1">
      <alignment horizontal="left" vertical="top"/>
      <protection/>
    </xf>
    <xf numFmtId="0" fontId="59" fillId="33" borderId="0" xfId="55" applyFill="1" applyAlignment="1" applyProtection="1">
      <alignment/>
      <protection/>
    </xf>
    <xf numFmtId="3" fontId="4" fillId="34" borderId="23" xfId="55" applyNumberFormat="1" applyFont="1" applyFill="1" applyBorder="1" applyAlignment="1" applyProtection="1">
      <alignment/>
      <protection/>
    </xf>
    <xf numFmtId="165" fontId="4" fillId="34" borderId="12" xfId="43" applyNumberFormat="1" applyFont="1" applyFill="1" applyBorder="1" applyAlignment="1" applyProtection="1" quotePrefix="1">
      <alignment horizontal="left" vertical="center"/>
      <protection/>
    </xf>
    <xf numFmtId="165" fontId="4" fillId="34" borderId="24" xfId="43" applyNumberFormat="1" applyFont="1" applyFill="1" applyBorder="1" applyAlignment="1" applyProtection="1" quotePrefix="1">
      <alignment horizontal="left" vertical="center"/>
      <protection/>
    </xf>
    <xf numFmtId="3" fontId="3" fillId="35" borderId="25" xfId="55" applyNumberFormat="1" applyFont="1" applyFill="1" applyBorder="1" applyAlignment="1" applyProtection="1">
      <alignment vertical="top"/>
      <protection locked="0"/>
    </xf>
    <xf numFmtId="165" fontId="4" fillId="34" borderId="26" xfId="43" applyNumberFormat="1" applyFont="1" applyFill="1" applyBorder="1" applyAlignment="1" applyProtection="1">
      <alignment horizontal="left" vertical="top"/>
      <protection/>
    </xf>
    <xf numFmtId="0" fontId="3" fillId="0" borderId="0" xfId="55" applyFont="1" applyFill="1" applyAlignment="1" applyProtection="1">
      <alignment horizontal="center" wrapText="1"/>
      <protection/>
    </xf>
    <xf numFmtId="14" fontId="3" fillId="35" borderId="19" xfId="55" applyNumberFormat="1" applyFont="1" applyFill="1" applyBorder="1" applyAlignment="1" applyProtection="1">
      <alignment/>
      <protection locked="0"/>
    </xf>
    <xf numFmtId="0" fontId="59" fillId="33" borderId="0" xfId="55" applyFill="1" applyAlignment="1" applyProtection="1">
      <alignment horizontal="center"/>
      <protection/>
    </xf>
    <xf numFmtId="14" fontId="4" fillId="33" borderId="0" xfId="55" applyNumberFormat="1" applyFont="1" applyFill="1" applyProtection="1">
      <alignment/>
      <protection/>
    </xf>
    <xf numFmtId="0" fontId="59" fillId="0" borderId="0" xfId="55" applyFill="1" applyAlignment="1" applyProtection="1">
      <alignment vertical="center"/>
      <protection/>
    </xf>
    <xf numFmtId="0" fontId="59" fillId="33" borderId="0" xfId="55" applyFill="1" applyAlignment="1" applyProtection="1">
      <alignment vertical="center"/>
      <protection/>
    </xf>
    <xf numFmtId="0" fontId="1" fillId="33" borderId="0" xfId="55" applyFont="1" applyFill="1" applyAlignment="1" applyProtection="1">
      <alignment vertical="center"/>
      <protection/>
    </xf>
    <xf numFmtId="0" fontId="12" fillId="33" borderId="0" xfId="55" applyNumberFormat="1" applyFont="1" applyFill="1" applyAlignment="1" applyProtection="1">
      <alignment horizontal="left"/>
      <protection/>
    </xf>
    <xf numFmtId="0" fontId="13" fillId="33" borderId="0" xfId="55" applyFont="1" applyFill="1" applyProtection="1">
      <alignment/>
      <protection/>
    </xf>
    <xf numFmtId="0" fontId="14" fillId="33" borderId="0" xfId="55" applyFont="1" applyFill="1" applyProtection="1">
      <alignment/>
      <protection/>
    </xf>
    <xf numFmtId="0" fontId="15" fillId="33" borderId="0" xfId="55" applyFont="1" applyFill="1" applyProtection="1">
      <alignment/>
      <protection/>
    </xf>
    <xf numFmtId="0" fontId="16" fillId="33" borderId="0" xfId="55" applyFont="1" applyFill="1" applyProtection="1">
      <alignment/>
      <protection/>
    </xf>
    <xf numFmtId="165" fontId="5" fillId="0" borderId="0" xfId="43" applyNumberFormat="1" applyFont="1" applyFill="1" applyBorder="1" applyAlignment="1" applyProtection="1">
      <alignment horizontal="left" vertical="center"/>
      <protection/>
    </xf>
    <xf numFmtId="0" fontId="10" fillId="0" borderId="0" xfId="55" applyFont="1" applyFill="1" applyAlignment="1" applyProtection="1">
      <alignment horizontal="center" wrapText="1"/>
      <protection/>
    </xf>
    <xf numFmtId="0" fontId="17" fillId="33" borderId="0" xfId="56" applyFont="1" applyFill="1" applyProtection="1">
      <alignment/>
      <protection/>
    </xf>
    <xf numFmtId="0" fontId="2" fillId="0" borderId="0" xfId="56" applyFill="1" applyProtection="1">
      <alignment/>
      <protection/>
    </xf>
    <xf numFmtId="0" fontId="3" fillId="0" borderId="27" xfId="55" applyNumberFormat="1" applyFont="1" applyFill="1" applyBorder="1" applyAlignment="1" applyProtection="1">
      <alignment/>
      <protection/>
    </xf>
    <xf numFmtId="0" fontId="3" fillId="0" borderId="0" xfId="55" applyNumberFormat="1" applyFont="1" applyFill="1" applyBorder="1" applyAlignment="1" applyProtection="1">
      <alignment/>
      <protection/>
    </xf>
    <xf numFmtId="0" fontId="65" fillId="33" borderId="0" xfId="55" applyFont="1" applyFill="1" applyAlignment="1" applyProtection="1">
      <alignment wrapText="1"/>
      <protection/>
    </xf>
    <xf numFmtId="0" fontId="67" fillId="33" borderId="0" xfId="55" applyFont="1" applyFill="1" applyProtection="1" quotePrefix="1">
      <alignment/>
      <protection/>
    </xf>
    <xf numFmtId="0" fontId="67" fillId="33" borderId="0" xfId="55" applyFont="1" applyFill="1" applyProtection="1">
      <alignment/>
      <protection/>
    </xf>
    <xf numFmtId="0" fontId="65" fillId="33" borderId="0" xfId="55" applyFont="1" applyFill="1" applyProtection="1">
      <alignment/>
      <protection/>
    </xf>
    <xf numFmtId="0" fontId="5" fillId="33" borderId="0" xfId="56" applyFont="1" applyFill="1" applyProtection="1">
      <alignment/>
      <protection/>
    </xf>
    <xf numFmtId="0" fontId="3" fillId="35" borderId="19" xfId="55" applyNumberFormat="1" applyFont="1" applyFill="1" applyBorder="1" applyAlignment="1" applyProtection="1">
      <alignment/>
      <protection locked="0"/>
    </xf>
    <xf numFmtId="3" fontId="3" fillId="35" borderId="28" xfId="55" applyNumberFormat="1" applyFont="1" applyFill="1" applyBorder="1" applyAlignment="1" applyProtection="1">
      <alignment vertical="top"/>
      <protection locked="0"/>
    </xf>
    <xf numFmtId="0" fontId="3" fillId="34" borderId="29" xfId="55" applyFont="1" applyFill="1" applyBorder="1" applyAlignment="1" applyProtection="1">
      <alignment horizontal="right" vertical="top" wrapText="1"/>
      <protection/>
    </xf>
    <xf numFmtId="165" fontId="3" fillId="34" borderId="20" xfId="43" applyNumberFormat="1" applyFont="1" applyFill="1" applyBorder="1" applyAlignment="1" applyProtection="1">
      <alignment horizontal="left" vertical="top"/>
      <protection/>
    </xf>
    <xf numFmtId="0" fontId="3" fillId="34" borderId="0" xfId="55" applyFont="1" applyFill="1" applyBorder="1" applyAlignment="1" applyProtection="1">
      <alignment horizontal="right" vertical="top" wrapText="1"/>
      <protection/>
    </xf>
    <xf numFmtId="3" fontId="3" fillId="35" borderId="30" xfId="55" applyNumberFormat="1" applyFont="1" applyFill="1" applyBorder="1" applyAlignment="1" applyProtection="1">
      <alignment vertical="top"/>
      <protection locked="0"/>
    </xf>
    <xf numFmtId="165" fontId="3" fillId="34" borderId="27" xfId="43" applyNumberFormat="1" applyFont="1" applyFill="1" applyBorder="1" applyAlignment="1" applyProtection="1" quotePrefix="1">
      <alignment horizontal="left" vertical="top"/>
      <protection/>
    </xf>
    <xf numFmtId="0" fontId="3" fillId="36" borderId="31" xfId="55" applyNumberFormat="1" applyFont="1" applyFill="1" applyBorder="1" applyAlignment="1" applyProtection="1">
      <alignment horizontal="left" vertical="top"/>
      <protection locked="0"/>
    </xf>
    <xf numFmtId="0" fontId="3" fillId="36" borderId="32" xfId="55" applyNumberFormat="1" applyFont="1" applyFill="1" applyBorder="1" applyAlignment="1" applyProtection="1">
      <alignment horizontal="left" vertical="top"/>
      <protection locked="0"/>
    </xf>
    <xf numFmtId="0" fontId="3" fillId="36" borderId="31" xfId="55" applyNumberFormat="1" applyFont="1" applyFill="1" applyBorder="1" applyAlignment="1" applyProtection="1" quotePrefix="1">
      <alignment horizontal="left" vertical="top"/>
      <protection locked="0"/>
    </xf>
    <xf numFmtId="0" fontId="3" fillId="34" borderId="33" xfId="55" applyFont="1" applyFill="1" applyBorder="1" applyAlignment="1" applyProtection="1">
      <alignment horizontal="center" wrapText="1"/>
      <protection/>
    </xf>
    <xf numFmtId="0" fontId="0" fillId="0" borderId="0" xfId="0" applyAlignment="1">
      <alignment/>
    </xf>
    <xf numFmtId="0" fontId="0" fillId="0" borderId="0" xfId="0" applyAlignment="1">
      <alignment/>
    </xf>
    <xf numFmtId="0" fontId="0" fillId="0" borderId="0" xfId="0" applyNumberFormat="1" applyAlignment="1">
      <alignment wrapText="1"/>
    </xf>
    <xf numFmtId="0" fontId="18" fillId="0" borderId="0" xfId="55" applyFont="1" applyFill="1" applyProtection="1">
      <alignment/>
      <protection/>
    </xf>
    <xf numFmtId="0" fontId="19" fillId="0" borderId="0" xfId="55" applyFont="1" applyFill="1" applyAlignment="1" applyProtection="1">
      <alignment horizontal="center" wrapText="1"/>
      <protection/>
    </xf>
    <xf numFmtId="0" fontId="18" fillId="0" borderId="0" xfId="55" applyFont="1" applyFill="1" applyAlignment="1" applyProtection="1">
      <alignment horizontal="center" wrapText="1"/>
      <protection/>
    </xf>
    <xf numFmtId="0" fontId="68" fillId="33" borderId="0" xfId="0" applyFont="1" applyFill="1" applyAlignment="1" applyProtection="1">
      <alignment/>
      <protection/>
    </xf>
    <xf numFmtId="3" fontId="22" fillId="35" borderId="34" xfId="0" applyNumberFormat="1" applyFont="1" applyFill="1" applyBorder="1" applyAlignment="1" applyProtection="1">
      <alignment/>
      <protection locked="0"/>
    </xf>
    <xf numFmtId="9" fontId="23" fillId="34" borderId="35" xfId="52" applyFont="1" applyFill="1" applyBorder="1" applyAlignment="1" applyProtection="1">
      <alignment horizontal="center" vertical="center"/>
      <protection/>
    </xf>
    <xf numFmtId="164" fontId="23" fillId="34" borderId="36" xfId="43" applyNumberFormat="1" applyFont="1" applyFill="1" applyBorder="1" applyAlignment="1" applyProtection="1">
      <alignment horizontal="right" vertical="center"/>
      <protection/>
    </xf>
    <xf numFmtId="0" fontId="22" fillId="36" borderId="37" xfId="0" applyNumberFormat="1" applyFont="1" applyFill="1" applyBorder="1" applyAlignment="1" applyProtection="1">
      <alignment horizontal="left" vertical="top" wrapText="1"/>
      <protection locked="0"/>
    </xf>
    <xf numFmtId="3" fontId="22" fillId="35" borderId="38" xfId="0" applyNumberFormat="1" applyFont="1" applyFill="1" applyBorder="1" applyAlignment="1" applyProtection="1">
      <alignment/>
      <protection locked="0"/>
    </xf>
    <xf numFmtId="9" fontId="23" fillId="34" borderId="39" xfId="52" applyFont="1" applyFill="1" applyBorder="1" applyAlignment="1" applyProtection="1">
      <alignment horizontal="center" vertical="center"/>
      <protection/>
    </xf>
    <xf numFmtId="164" fontId="23" fillId="34" borderId="40" xfId="43" applyNumberFormat="1" applyFont="1" applyFill="1" applyBorder="1" applyAlignment="1" applyProtection="1">
      <alignment horizontal="right" vertical="center"/>
      <protection/>
    </xf>
    <xf numFmtId="3" fontId="22" fillId="35" borderId="41" xfId="0" applyNumberFormat="1" applyFont="1" applyFill="1" applyBorder="1" applyAlignment="1" applyProtection="1">
      <alignment vertical="center"/>
      <protection locked="0"/>
    </xf>
    <xf numFmtId="0" fontId="22" fillId="36" borderId="42" xfId="0" applyNumberFormat="1" applyFont="1" applyFill="1" applyBorder="1" applyAlignment="1" applyProtection="1">
      <alignment horizontal="left" vertical="center" wrapText="1"/>
      <protection locked="0"/>
    </xf>
    <xf numFmtId="3" fontId="21" fillId="34" borderId="36" xfId="0" applyNumberFormat="1" applyFont="1" applyFill="1" applyBorder="1" applyAlignment="1" applyProtection="1">
      <alignment horizontal="right" vertical="center"/>
      <protection/>
    </xf>
    <xf numFmtId="3" fontId="22" fillId="34" borderId="43" xfId="52" applyNumberFormat="1" applyFont="1" applyFill="1" applyBorder="1" applyAlignment="1" applyProtection="1">
      <alignment horizontal="right" vertical="center"/>
      <protection/>
    </xf>
    <xf numFmtId="9" fontId="23" fillId="34" borderId="43" xfId="52" applyFont="1" applyFill="1" applyBorder="1" applyAlignment="1" applyProtection="1">
      <alignment horizontal="center" vertical="center"/>
      <protection/>
    </xf>
    <xf numFmtId="164" fontId="23" fillId="34" borderId="44" xfId="43" applyNumberFormat="1" applyFont="1" applyFill="1" applyBorder="1" applyAlignment="1" applyProtection="1">
      <alignment horizontal="right" vertical="center"/>
      <protection/>
    </xf>
    <xf numFmtId="0" fontId="22" fillId="36" borderId="45" xfId="0" applyNumberFormat="1" applyFont="1" applyFill="1" applyBorder="1" applyAlignment="1" applyProtection="1">
      <alignment horizontal="left" vertical="top" wrapText="1"/>
      <protection locked="0"/>
    </xf>
    <xf numFmtId="3" fontId="22" fillId="34" borderId="35" xfId="52" applyNumberFormat="1" applyFont="1" applyFill="1" applyBorder="1" applyAlignment="1" applyProtection="1">
      <alignment horizontal="right" vertical="center"/>
      <protection/>
    </xf>
    <xf numFmtId="9" fontId="24" fillId="34" borderId="35" xfId="52" applyFont="1" applyFill="1" applyBorder="1" applyAlignment="1" applyProtection="1">
      <alignment horizontal="center" vertical="center"/>
      <protection/>
    </xf>
    <xf numFmtId="3" fontId="22" fillId="34" borderId="39" xfId="52" applyNumberFormat="1" applyFont="1" applyFill="1" applyBorder="1" applyAlignment="1" applyProtection="1">
      <alignment horizontal="right" vertical="center"/>
      <protection/>
    </xf>
    <xf numFmtId="9" fontId="24" fillId="34" borderId="39" xfId="52" applyFont="1" applyFill="1" applyBorder="1" applyAlignment="1" applyProtection="1">
      <alignment horizontal="center" vertical="center"/>
      <protection/>
    </xf>
    <xf numFmtId="3" fontId="21" fillId="34" borderId="13" xfId="0" applyNumberFormat="1" applyFont="1" applyFill="1" applyBorder="1" applyAlignment="1" applyProtection="1">
      <alignment horizontal="right"/>
      <protection/>
    </xf>
    <xf numFmtId="3" fontId="22" fillId="35" borderId="46" xfId="0" applyNumberFormat="1" applyFont="1" applyFill="1" applyBorder="1" applyAlignment="1" applyProtection="1">
      <alignment/>
      <protection locked="0"/>
    </xf>
    <xf numFmtId="9" fontId="23" fillId="34" borderId="47" xfId="52" applyFont="1" applyFill="1" applyBorder="1" applyAlignment="1" applyProtection="1">
      <alignment horizontal="center" vertical="center"/>
      <protection/>
    </xf>
    <xf numFmtId="164" fontId="23" fillId="34" borderId="13" xfId="43" applyNumberFormat="1" applyFont="1" applyFill="1" applyBorder="1" applyAlignment="1" applyProtection="1">
      <alignment horizontal="right" vertical="center"/>
      <protection/>
    </xf>
    <xf numFmtId="0" fontId="22" fillId="35" borderId="48" xfId="0" applyNumberFormat="1" applyFont="1" applyFill="1" applyBorder="1" applyAlignment="1" applyProtection="1">
      <alignment horizontal="left" vertical="top" wrapText="1"/>
      <protection locked="0"/>
    </xf>
    <xf numFmtId="3" fontId="21" fillId="34" borderId="46" xfId="0" applyNumberFormat="1" applyFont="1" applyFill="1" applyBorder="1" applyAlignment="1" applyProtection="1">
      <alignment horizontal="right" vertical="center"/>
      <protection/>
    </xf>
    <xf numFmtId="9" fontId="23" fillId="34" borderId="49" xfId="52" applyFont="1" applyFill="1" applyBorder="1" applyAlignment="1" applyProtection="1">
      <alignment horizontal="center" vertical="center"/>
      <protection/>
    </xf>
    <xf numFmtId="164" fontId="23" fillId="34" borderId="46" xfId="43" applyNumberFormat="1" applyFont="1" applyFill="1" applyBorder="1" applyAlignment="1" applyProtection="1">
      <alignment horizontal="right" vertical="center"/>
      <protection/>
    </xf>
    <xf numFmtId="164" fontId="23" fillId="34" borderId="49" xfId="43" applyNumberFormat="1" applyFont="1" applyFill="1" applyBorder="1" applyAlignment="1" applyProtection="1">
      <alignment horizontal="right" vertical="center"/>
      <protection/>
    </xf>
    <xf numFmtId="0" fontId="68" fillId="0" borderId="0" xfId="0" applyFont="1" applyAlignment="1">
      <alignment/>
    </xf>
    <xf numFmtId="0" fontId="22" fillId="33" borderId="0" xfId="55" applyFont="1" applyFill="1" applyAlignment="1" applyProtection="1">
      <alignment horizontal="center" wrapText="1"/>
      <protection/>
    </xf>
    <xf numFmtId="0" fontId="21" fillId="33" borderId="0" xfId="55" applyFont="1" applyFill="1" applyAlignment="1" applyProtection="1">
      <alignment horizontal="center" wrapText="1"/>
      <protection/>
    </xf>
    <xf numFmtId="0" fontId="68" fillId="0" borderId="0" xfId="0" applyFont="1" applyFill="1" applyAlignment="1" applyProtection="1">
      <alignment/>
      <protection/>
    </xf>
    <xf numFmtId="165" fontId="21" fillId="34" borderId="50" xfId="43" applyNumberFormat="1" applyFont="1" applyFill="1" applyBorder="1" applyAlignment="1" applyProtection="1">
      <alignment horizontal="left" vertical="center"/>
      <protection/>
    </xf>
    <xf numFmtId="165" fontId="21" fillId="37" borderId="50" xfId="43" applyNumberFormat="1" applyFont="1" applyFill="1" applyBorder="1" applyAlignment="1" applyProtection="1">
      <alignment horizontal="center" vertical="center"/>
      <protection/>
    </xf>
    <xf numFmtId="0" fontId="68" fillId="34" borderId="51" xfId="0" applyFont="1" applyFill="1" applyBorder="1" applyAlignment="1" applyProtection="1">
      <alignment/>
      <protection/>
    </xf>
    <xf numFmtId="0" fontId="22" fillId="36" borderId="52" xfId="0" applyNumberFormat="1" applyFont="1" applyFill="1" applyBorder="1" applyAlignment="1" applyProtection="1">
      <alignment horizontal="left" vertical="top" wrapText="1"/>
      <protection locked="0"/>
    </xf>
    <xf numFmtId="0" fontId="21" fillId="33" borderId="0" xfId="0" applyFont="1" applyFill="1" applyAlignment="1" applyProtection="1">
      <alignment/>
      <protection/>
    </xf>
    <xf numFmtId="0" fontId="68" fillId="33" borderId="0" xfId="0" applyFont="1" applyFill="1" applyAlignment="1" applyProtection="1">
      <alignment horizontal="left"/>
      <protection/>
    </xf>
    <xf numFmtId="0" fontId="68" fillId="0" borderId="0" xfId="0" applyFont="1" applyFill="1" applyAlignment="1" applyProtection="1">
      <alignment horizontal="left" vertical="center"/>
      <protection/>
    </xf>
    <xf numFmtId="0" fontId="68" fillId="33" borderId="0" xfId="0" applyFont="1" applyFill="1" applyAlignment="1" applyProtection="1">
      <alignment vertical="center"/>
      <protection/>
    </xf>
    <xf numFmtId="0" fontId="22" fillId="0" borderId="0" xfId="0" applyFont="1" applyFill="1" applyBorder="1" applyAlignment="1" applyProtection="1">
      <alignment/>
      <protection/>
    </xf>
    <xf numFmtId="0" fontId="68" fillId="0" borderId="0" xfId="0" applyFont="1" applyFill="1" applyBorder="1" applyAlignment="1" applyProtection="1">
      <alignment/>
      <protection/>
    </xf>
    <xf numFmtId="0" fontId="68" fillId="0" borderId="53" xfId="0" applyFont="1" applyFill="1" applyBorder="1" applyAlignment="1" applyProtection="1">
      <alignment/>
      <protection/>
    </xf>
    <xf numFmtId="0" fontId="25" fillId="38" borderId="54" xfId="57" applyFont="1" applyFill="1" applyBorder="1" applyAlignment="1" applyProtection="1">
      <alignment vertical="center"/>
      <protection/>
    </xf>
    <xf numFmtId="0" fontId="68" fillId="38" borderId="55" xfId="0" applyFont="1" applyFill="1" applyBorder="1" applyAlignment="1" applyProtection="1">
      <alignment vertical="center"/>
      <protection/>
    </xf>
    <xf numFmtId="0" fontId="22" fillId="33" borderId="0" xfId="0" applyFont="1" applyFill="1" applyAlignment="1" applyProtection="1">
      <alignment/>
      <protection/>
    </xf>
    <xf numFmtId="0" fontId="25" fillId="33" borderId="0" xfId="0" applyFont="1" applyFill="1" applyAlignment="1" applyProtection="1">
      <alignment vertical="top"/>
      <protection/>
    </xf>
    <xf numFmtId="0" fontId="26" fillId="33" borderId="0" xfId="0" applyFont="1" applyFill="1" applyAlignment="1" applyProtection="1">
      <alignment horizontal="center"/>
      <protection/>
    </xf>
    <xf numFmtId="0" fontId="25" fillId="33" borderId="0" xfId="57" applyFont="1" applyFill="1" applyProtection="1">
      <alignment/>
      <protection/>
    </xf>
    <xf numFmtId="0" fontId="22" fillId="33" borderId="0" xfId="0" applyFont="1" applyFill="1" applyAlignment="1" applyProtection="1">
      <alignment horizontal="center" wrapText="1"/>
      <protection/>
    </xf>
    <xf numFmtId="0" fontId="22" fillId="33" borderId="0" xfId="0" applyFont="1" applyFill="1" applyBorder="1" applyAlignment="1" applyProtection="1">
      <alignment horizontal="center" wrapText="1"/>
      <protection/>
    </xf>
    <xf numFmtId="165" fontId="21" fillId="34" borderId="23" xfId="43" applyNumberFormat="1" applyFont="1" applyFill="1" applyBorder="1" applyAlignment="1" applyProtection="1">
      <alignment horizontal="left" vertical="top"/>
      <protection/>
    </xf>
    <xf numFmtId="0" fontId="22" fillId="33" borderId="0" xfId="0" applyFont="1" applyFill="1" applyBorder="1" applyAlignment="1" applyProtection="1">
      <alignment/>
      <protection/>
    </xf>
    <xf numFmtId="0" fontId="22" fillId="36" borderId="21" xfId="0" applyFont="1" applyFill="1" applyBorder="1" applyAlignment="1" applyProtection="1">
      <alignment horizontal="left" vertical="top" wrapText="1"/>
      <protection locked="0"/>
    </xf>
    <xf numFmtId="0" fontId="22" fillId="36" borderId="56" xfId="0" applyFont="1" applyFill="1" applyBorder="1" applyAlignment="1" applyProtection="1">
      <alignment horizontal="left" vertical="top" wrapText="1"/>
      <protection locked="0"/>
    </xf>
    <xf numFmtId="0" fontId="22" fillId="36" borderId="20" xfId="0" applyFont="1" applyFill="1" applyBorder="1" applyAlignment="1" applyProtection="1">
      <alignment horizontal="left" vertical="top" wrapText="1"/>
      <protection locked="0"/>
    </xf>
    <xf numFmtId="0" fontId="22" fillId="36" borderId="18" xfId="0" applyFont="1" applyFill="1" applyBorder="1" applyAlignment="1" applyProtection="1">
      <alignment horizontal="left" vertical="top" wrapText="1"/>
      <protection locked="0"/>
    </xf>
    <xf numFmtId="0" fontId="22" fillId="34" borderId="16" xfId="0" applyFont="1" applyFill="1" applyBorder="1" applyAlignment="1" applyProtection="1">
      <alignment horizontal="center" wrapText="1"/>
      <protection/>
    </xf>
    <xf numFmtId="3" fontId="21" fillId="34" borderId="16" xfId="0" applyNumberFormat="1" applyFont="1" applyFill="1" applyBorder="1" applyAlignment="1" applyProtection="1">
      <alignment vertical="center"/>
      <protection/>
    </xf>
    <xf numFmtId="0" fontId="22" fillId="0" borderId="0" xfId="0" applyFont="1" applyFill="1" applyAlignment="1" applyProtection="1">
      <alignment/>
      <protection/>
    </xf>
    <xf numFmtId="0" fontId="68" fillId="33" borderId="0" xfId="55" applyFont="1" applyFill="1" applyProtection="1">
      <alignment/>
      <protection/>
    </xf>
    <xf numFmtId="0" fontId="28" fillId="33" borderId="0" xfId="55" applyFont="1" applyFill="1" applyProtection="1">
      <alignment/>
      <protection/>
    </xf>
    <xf numFmtId="0" fontId="68" fillId="33" borderId="0" xfId="55" applyFont="1" applyFill="1" applyAlignment="1" applyProtection="1">
      <alignment vertical="center"/>
      <protection/>
    </xf>
    <xf numFmtId="0" fontId="27" fillId="0" borderId="0" xfId="56" applyFont="1" applyFill="1" applyProtection="1">
      <alignment/>
      <protection/>
    </xf>
    <xf numFmtId="0" fontId="68" fillId="33" borderId="0" xfId="55" applyFont="1" applyFill="1" applyAlignment="1" applyProtection="1">
      <alignment horizontal="center"/>
      <protection/>
    </xf>
    <xf numFmtId="0" fontId="68" fillId="0" borderId="0" xfId="55" applyFont="1" applyFill="1" applyProtection="1">
      <alignment/>
      <protection/>
    </xf>
    <xf numFmtId="0" fontId="29" fillId="33" borderId="0" xfId="0" applyFont="1" applyFill="1" applyAlignment="1" applyProtection="1">
      <alignment vertical="center"/>
      <protection/>
    </xf>
    <xf numFmtId="0" fontId="29" fillId="0" borderId="0" xfId="0" applyFont="1" applyFill="1" applyAlignment="1" applyProtection="1">
      <alignment/>
      <protection/>
    </xf>
    <xf numFmtId="0" fontId="69" fillId="38" borderId="57" xfId="0" applyFont="1" applyFill="1" applyBorder="1" applyAlignment="1" applyProtection="1">
      <alignment horizontal="right" vertical="center"/>
      <protection/>
    </xf>
    <xf numFmtId="3" fontId="21" fillId="34" borderId="58" xfId="0" applyNumberFormat="1" applyFont="1" applyFill="1" applyBorder="1" applyAlignment="1" applyProtection="1">
      <alignment/>
      <protection/>
    </xf>
    <xf numFmtId="165" fontId="21" fillId="0" borderId="0" xfId="43" applyNumberFormat="1" applyFont="1" applyFill="1" applyBorder="1" applyAlignment="1" applyProtection="1">
      <alignment horizontal="left" vertical="center"/>
      <protection/>
    </xf>
    <xf numFmtId="3"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left" vertical="center"/>
      <protection/>
    </xf>
    <xf numFmtId="0" fontId="70" fillId="33" borderId="0" xfId="0" applyFont="1" applyFill="1" applyAlignment="1" applyProtection="1" quotePrefix="1">
      <alignment/>
      <protection/>
    </xf>
    <xf numFmtId="0" fontId="0" fillId="0" borderId="0" xfId="0" applyAlignment="1">
      <alignment wrapText="1"/>
    </xf>
    <xf numFmtId="0" fontId="5" fillId="0" borderId="0" xfId="0" applyFont="1" applyAlignment="1">
      <alignment horizontal="justify" wrapText="1"/>
    </xf>
    <xf numFmtId="165" fontId="4" fillId="34" borderId="0" xfId="43" applyNumberFormat="1" applyFont="1" applyFill="1" applyBorder="1" applyAlignment="1" applyProtection="1">
      <alignment horizontal="left" vertical="top"/>
      <protection/>
    </xf>
    <xf numFmtId="165" fontId="4" fillId="34" borderId="29" xfId="43" applyNumberFormat="1" applyFont="1" applyFill="1" applyBorder="1" applyAlignment="1" applyProtection="1">
      <alignment horizontal="left" vertical="top"/>
      <protection/>
    </xf>
    <xf numFmtId="0" fontId="5" fillId="0" borderId="0" xfId="0" applyFont="1" applyAlignment="1">
      <alignment wrapText="1"/>
    </xf>
    <xf numFmtId="0" fontId="71" fillId="0" borderId="0" xfId="0" applyFont="1" applyAlignment="1">
      <alignment wrapText="1"/>
    </xf>
    <xf numFmtId="0" fontId="71" fillId="0" borderId="0" xfId="0" applyNumberFormat="1" applyFont="1" applyAlignment="1">
      <alignment wrapText="1"/>
    </xf>
    <xf numFmtId="0" fontId="59" fillId="33" borderId="0" xfId="55" applyFill="1" applyBorder="1" applyAlignment="1" applyProtection="1">
      <alignment vertical="top"/>
      <protection/>
    </xf>
    <xf numFmtId="0" fontId="65" fillId="0" borderId="0" xfId="55" applyNumberFormat="1" applyFont="1" applyFill="1" applyBorder="1" applyAlignment="1" applyProtection="1">
      <alignment/>
      <protection/>
    </xf>
    <xf numFmtId="0" fontId="30" fillId="33" borderId="0" xfId="56" applyFont="1" applyFill="1" applyProtection="1">
      <alignment/>
      <protection/>
    </xf>
    <xf numFmtId="0" fontId="5" fillId="33" borderId="0" xfId="0" applyFont="1" applyFill="1" applyAlignment="1" applyProtection="1">
      <alignment/>
      <protection/>
    </xf>
    <xf numFmtId="0" fontId="21" fillId="33" borderId="0" xfId="0" applyFont="1" applyFill="1" applyBorder="1" applyAlignment="1" applyProtection="1">
      <alignment wrapText="1"/>
      <protection/>
    </xf>
    <xf numFmtId="0" fontId="0" fillId="33" borderId="0" xfId="55" applyFont="1" applyFill="1" applyProtection="1">
      <alignment/>
      <protection/>
    </xf>
    <xf numFmtId="164" fontId="23" fillId="34" borderId="46" xfId="43" applyNumberFormat="1" applyFont="1" applyFill="1" applyBorder="1" applyAlignment="1" applyProtection="1">
      <alignment horizontal="center" vertical="center"/>
      <protection/>
    </xf>
    <xf numFmtId="0" fontId="68" fillId="33" borderId="0" xfId="0" applyFont="1" applyFill="1" applyAlignment="1" applyProtection="1">
      <alignment horizontal="center"/>
      <protection/>
    </xf>
    <xf numFmtId="0" fontId="20" fillId="0" borderId="0" xfId="0" applyFont="1" applyAlignment="1">
      <alignment/>
    </xf>
    <xf numFmtId="0" fontId="59" fillId="33" borderId="0" xfId="55" applyFill="1" applyBorder="1" applyProtection="1">
      <alignment/>
      <protection/>
    </xf>
    <xf numFmtId="0" fontId="72" fillId="0" borderId="0" xfId="55" applyFont="1" applyFill="1" applyProtection="1">
      <alignment/>
      <protection/>
    </xf>
    <xf numFmtId="3" fontId="4" fillId="37" borderId="59" xfId="55" applyNumberFormat="1" applyFont="1" applyFill="1" applyBorder="1" applyAlignment="1" applyProtection="1">
      <alignment vertical="top"/>
      <protection locked="0"/>
    </xf>
    <xf numFmtId="3" fontId="4" fillId="37" borderId="60" xfId="55" applyNumberFormat="1" applyFont="1" applyFill="1" applyBorder="1" applyAlignment="1" applyProtection="1">
      <alignment vertical="top"/>
      <protection locked="0"/>
    </xf>
    <xf numFmtId="0" fontId="3" fillId="34" borderId="61" xfId="55" applyFont="1" applyFill="1" applyBorder="1" applyAlignment="1" applyProtection="1">
      <alignment horizontal="right" vertical="top" wrapText="1"/>
      <protection/>
    </xf>
    <xf numFmtId="0" fontId="3" fillId="34" borderId="62" xfId="55" applyFont="1" applyFill="1" applyBorder="1" applyAlignment="1" applyProtection="1">
      <alignment horizontal="right" vertical="top" wrapText="1"/>
      <protection/>
    </xf>
    <xf numFmtId="0" fontId="3" fillId="34" borderId="63" xfId="55" applyFont="1" applyFill="1" applyBorder="1" applyAlignment="1" applyProtection="1">
      <alignment horizontal="right" vertical="top" wrapText="1"/>
      <protection/>
    </xf>
    <xf numFmtId="0" fontId="3" fillId="34" borderId="64" xfId="55" applyFont="1" applyFill="1" applyBorder="1" applyAlignment="1" applyProtection="1">
      <alignment horizontal="right" vertical="top" wrapText="1"/>
      <protection/>
    </xf>
    <xf numFmtId="3" fontId="22" fillId="35" borderId="65" xfId="0" applyNumberFormat="1" applyFont="1" applyFill="1" applyBorder="1" applyAlignment="1" applyProtection="1">
      <alignment horizontal="right"/>
      <protection locked="0"/>
    </xf>
    <xf numFmtId="3" fontId="21" fillId="34" borderId="10" xfId="0" applyNumberFormat="1" applyFont="1" applyFill="1" applyBorder="1" applyAlignment="1" applyProtection="1">
      <alignment horizontal="right" vertical="center"/>
      <protection/>
    </xf>
    <xf numFmtId="14" fontId="22" fillId="37" borderId="66" xfId="0" applyNumberFormat="1" applyFont="1" applyFill="1" applyBorder="1" applyAlignment="1" applyProtection="1">
      <alignment horizontal="center"/>
      <protection locked="0"/>
    </xf>
    <xf numFmtId="165" fontId="21" fillId="34" borderId="67" xfId="43" applyNumberFormat="1" applyFont="1" applyFill="1" applyBorder="1" applyAlignment="1" applyProtection="1">
      <alignment horizontal="left" vertical="center"/>
      <protection/>
    </xf>
    <xf numFmtId="3" fontId="3" fillId="35" borderId="68" xfId="0" applyNumberFormat="1" applyFont="1" applyFill="1" applyBorder="1" applyAlignment="1" applyProtection="1">
      <alignment/>
      <protection locked="0"/>
    </xf>
    <xf numFmtId="3" fontId="4" fillId="35" borderId="69" xfId="0" applyNumberFormat="1" applyFont="1" applyFill="1" applyBorder="1" applyAlignment="1" applyProtection="1">
      <alignment vertical="top"/>
      <protection locked="0"/>
    </xf>
    <xf numFmtId="3" fontId="3" fillId="36" borderId="56" xfId="0" applyNumberFormat="1" applyFont="1" applyFill="1" applyBorder="1" applyAlignment="1" applyProtection="1">
      <alignment/>
      <protection locked="0"/>
    </xf>
    <xf numFmtId="3" fontId="3" fillId="36" borderId="18" xfId="0" applyNumberFormat="1" applyFont="1" applyFill="1" applyBorder="1" applyAlignment="1" applyProtection="1">
      <alignment/>
      <protection locked="0"/>
    </xf>
    <xf numFmtId="3" fontId="4" fillId="34" borderId="16" xfId="0" applyNumberFormat="1" applyFont="1" applyFill="1" applyBorder="1" applyAlignment="1" applyProtection="1">
      <alignment vertical="center"/>
      <protection/>
    </xf>
    <xf numFmtId="3" fontId="5" fillId="34" borderId="12" xfId="0" applyNumberFormat="1" applyFont="1" applyFill="1" applyBorder="1" applyAlignment="1" applyProtection="1">
      <alignment/>
      <protection/>
    </xf>
    <xf numFmtId="3" fontId="4" fillId="37" borderId="70" xfId="55" applyNumberFormat="1" applyFont="1" applyFill="1" applyBorder="1" applyAlignment="1" applyProtection="1">
      <alignment vertical="center"/>
      <protection/>
    </xf>
    <xf numFmtId="14" fontId="1" fillId="36" borderId="69" xfId="0" applyNumberFormat="1" applyFont="1" applyFill="1" applyBorder="1" applyAlignment="1" applyProtection="1">
      <alignment horizontal="center" vertical="top"/>
      <protection locked="0"/>
    </xf>
    <xf numFmtId="10" fontId="3" fillId="35" borderId="58" xfId="0" applyNumberFormat="1" applyFont="1" applyFill="1" applyBorder="1" applyAlignment="1" applyProtection="1">
      <alignment/>
      <protection locked="0"/>
    </xf>
    <xf numFmtId="3" fontId="21" fillId="38" borderId="11" xfId="57" applyNumberFormat="1" applyFont="1" applyFill="1" applyBorder="1" applyAlignment="1" applyProtection="1">
      <alignment vertical="center"/>
      <protection/>
    </xf>
    <xf numFmtId="3" fontId="23" fillId="34" borderId="49" xfId="52" applyNumberFormat="1" applyFont="1" applyFill="1" applyBorder="1" applyAlignment="1" applyProtection="1">
      <alignment horizontal="center" vertical="center"/>
      <protection/>
    </xf>
    <xf numFmtId="9" fontId="23" fillId="34" borderId="49" xfId="52" applyNumberFormat="1" applyFont="1" applyFill="1" applyBorder="1" applyAlignment="1" applyProtection="1">
      <alignment horizontal="center" vertical="center"/>
      <protection/>
    </xf>
    <xf numFmtId="0" fontId="68" fillId="0" borderId="0" xfId="0" applyFont="1" applyAlignment="1">
      <alignment horizontal="center"/>
    </xf>
    <xf numFmtId="0" fontId="3" fillId="34" borderId="71" xfId="55" applyFont="1" applyFill="1" applyBorder="1" applyAlignment="1" applyProtection="1">
      <alignment wrapText="1"/>
      <protection/>
    </xf>
    <xf numFmtId="0" fontId="3" fillId="34" borderId="45" xfId="55" applyFont="1" applyFill="1" applyBorder="1" applyAlignment="1" applyProtection="1">
      <alignment wrapText="1"/>
      <protection/>
    </xf>
    <xf numFmtId="0" fontId="3" fillId="34" borderId="48" xfId="55" applyFont="1" applyFill="1" applyBorder="1" applyAlignment="1" applyProtection="1">
      <alignment wrapText="1"/>
      <protection/>
    </xf>
    <xf numFmtId="0" fontId="3" fillId="36" borderId="72" xfId="55" applyNumberFormat="1" applyFont="1" applyFill="1" applyBorder="1" applyAlignment="1" applyProtection="1">
      <alignment vertical="top"/>
      <protection locked="0"/>
    </xf>
    <xf numFmtId="0" fontId="73" fillId="0" borderId="0" xfId="55" applyFont="1" applyFill="1" applyAlignment="1" applyProtection="1">
      <alignment horizontal="left"/>
      <protection/>
    </xf>
    <xf numFmtId="0" fontId="3" fillId="33" borderId="0" xfId="55" applyFont="1" applyFill="1" applyAlignment="1" applyProtection="1">
      <alignment horizontal="right" vertical="top"/>
      <protection/>
    </xf>
    <xf numFmtId="0" fontId="3" fillId="34" borderId="15" xfId="0" applyFont="1" applyFill="1" applyBorder="1" applyAlignment="1" applyProtection="1">
      <alignment horizontal="center" wrapText="1"/>
      <protection/>
    </xf>
    <xf numFmtId="0" fontId="3" fillId="0" borderId="0" xfId="0" applyNumberFormat="1" applyFont="1" applyFill="1" applyAlignment="1">
      <alignment wrapText="1"/>
    </xf>
    <xf numFmtId="0" fontId="3" fillId="38" borderId="15" xfId="55" applyFont="1" applyFill="1" applyBorder="1" applyAlignment="1" applyProtection="1">
      <alignment horizontal="center" wrapText="1"/>
      <protection/>
    </xf>
    <xf numFmtId="0" fontId="3" fillId="38" borderId="14" xfId="55" applyFont="1" applyFill="1" applyBorder="1" applyAlignment="1" applyProtection="1">
      <alignment horizontal="center" wrapText="1"/>
      <protection/>
    </xf>
    <xf numFmtId="0" fontId="3" fillId="34" borderId="14" xfId="0" applyFont="1" applyFill="1" applyBorder="1" applyAlignment="1" applyProtection="1">
      <alignment horizontal="center" wrapText="1"/>
      <protection/>
    </xf>
    <xf numFmtId="0" fontId="30" fillId="33" borderId="0" xfId="0" applyFont="1" applyFill="1" applyAlignment="1" applyProtection="1">
      <alignment horizontal="left"/>
      <protection/>
    </xf>
    <xf numFmtId="0" fontId="54" fillId="33" borderId="0" xfId="0" applyFont="1" applyFill="1" applyAlignment="1" applyProtection="1">
      <alignment/>
      <protection/>
    </xf>
    <xf numFmtId="0" fontId="3" fillId="38" borderId="73" xfId="0" applyFont="1" applyFill="1" applyBorder="1" applyAlignment="1" applyProtection="1">
      <alignment horizontal="left" vertical="center"/>
      <protection/>
    </xf>
    <xf numFmtId="165" fontId="4" fillId="34" borderId="74" xfId="43" applyNumberFormat="1" applyFont="1" applyFill="1" applyBorder="1" applyAlignment="1" applyProtection="1">
      <alignment horizontal="left" vertical="center"/>
      <protection/>
    </xf>
    <xf numFmtId="0" fontId="3" fillId="33" borderId="75" xfId="0" applyFont="1" applyFill="1" applyBorder="1" applyAlignment="1" applyProtection="1">
      <alignment/>
      <protection/>
    </xf>
    <xf numFmtId="0" fontId="3" fillId="33" borderId="76" xfId="0" applyFont="1" applyFill="1" applyBorder="1" applyAlignment="1" applyProtection="1">
      <alignment/>
      <protection/>
    </xf>
    <xf numFmtId="0" fontId="3" fillId="33" borderId="75" xfId="0" applyFont="1" applyFill="1" applyBorder="1" applyAlignment="1" applyProtection="1" quotePrefix="1">
      <alignment vertical="center"/>
      <protection/>
    </xf>
    <xf numFmtId="165" fontId="4" fillId="34" borderId="77" xfId="43" applyNumberFormat="1" applyFont="1" applyFill="1" applyBorder="1" applyAlignment="1" applyProtection="1">
      <alignment horizontal="left" vertical="center"/>
      <protection/>
    </xf>
    <xf numFmtId="0" fontId="3" fillId="33" borderId="78" xfId="0" applyFont="1" applyFill="1" applyBorder="1" applyAlignment="1" applyProtection="1">
      <alignment/>
      <protection/>
    </xf>
    <xf numFmtId="165" fontId="4" fillId="34" borderId="24" xfId="43" applyNumberFormat="1" applyFont="1" applyFill="1" applyBorder="1" applyAlignment="1" applyProtection="1">
      <alignment horizontal="left" vertical="center"/>
      <protection/>
    </xf>
    <xf numFmtId="165" fontId="4" fillId="37" borderId="79" xfId="43" applyNumberFormat="1" applyFont="1" applyFill="1" applyBorder="1" applyAlignment="1" applyProtection="1">
      <alignment horizontal="left" vertical="center"/>
      <protection/>
    </xf>
    <xf numFmtId="0" fontId="3" fillId="0" borderId="27" xfId="0" applyFont="1" applyFill="1" applyBorder="1" applyAlignment="1" applyProtection="1">
      <alignment/>
      <protection/>
    </xf>
    <xf numFmtId="0" fontId="4" fillId="38" borderId="80" xfId="0" applyFont="1" applyFill="1" applyBorder="1" applyAlignment="1" applyProtection="1">
      <alignment horizontal="left" vertical="center"/>
      <protection/>
    </xf>
    <xf numFmtId="165" fontId="4" fillId="38" borderId="35" xfId="43" applyNumberFormat="1" applyFont="1" applyFill="1" applyBorder="1" applyAlignment="1" applyProtection="1">
      <alignment horizontal="center" wrapText="1"/>
      <protection/>
    </xf>
    <xf numFmtId="165" fontId="31" fillId="34" borderId="43" xfId="43" applyNumberFormat="1" applyFont="1" applyFill="1" applyBorder="1" applyAlignment="1" applyProtection="1">
      <alignment horizontal="center" wrapText="1"/>
      <protection/>
    </xf>
    <xf numFmtId="165" fontId="31" fillId="34" borderId="35" xfId="43" applyNumberFormat="1" applyFont="1" applyFill="1" applyBorder="1" applyAlignment="1" applyProtection="1">
      <alignment horizontal="center" wrapText="1"/>
      <protection/>
    </xf>
    <xf numFmtId="165" fontId="4" fillId="34" borderId="36" xfId="43" applyNumberFormat="1" applyFont="1" applyFill="1" applyBorder="1" applyAlignment="1" applyProtection="1">
      <alignment horizontal="center"/>
      <protection/>
    </xf>
    <xf numFmtId="0" fontId="4" fillId="34" borderId="81" xfId="0" applyFont="1" applyFill="1" applyBorder="1" applyAlignment="1" applyProtection="1">
      <alignment/>
      <protection/>
    </xf>
    <xf numFmtId="165" fontId="4" fillId="34" borderId="50" xfId="43" applyNumberFormat="1" applyFont="1" applyFill="1" applyBorder="1" applyAlignment="1" applyProtection="1">
      <alignment horizontal="center" wrapText="1"/>
      <protection/>
    </xf>
    <xf numFmtId="165" fontId="31" fillId="34" borderId="50" xfId="43" applyNumberFormat="1" applyFont="1" applyFill="1" applyBorder="1" applyAlignment="1" applyProtection="1">
      <alignment horizontal="center" wrapText="1"/>
      <protection/>
    </xf>
    <xf numFmtId="165" fontId="4" fillId="34" borderId="67" xfId="43" applyNumberFormat="1" applyFont="1" applyFill="1" applyBorder="1" applyAlignment="1" applyProtection="1">
      <alignment horizontal="center"/>
      <protection/>
    </xf>
    <xf numFmtId="0" fontId="4" fillId="34" borderId="51" xfId="0" applyFont="1" applyFill="1" applyBorder="1" applyAlignment="1" applyProtection="1">
      <alignment/>
      <protection/>
    </xf>
    <xf numFmtId="0" fontId="3" fillId="33" borderId="0" xfId="0" applyFont="1" applyFill="1" applyAlignment="1" applyProtection="1">
      <alignment horizontal="left"/>
      <protection/>
    </xf>
    <xf numFmtId="165" fontId="4" fillId="34" borderId="17" xfId="43" applyNumberFormat="1" applyFont="1" applyFill="1" applyBorder="1" applyAlignment="1" applyProtection="1" quotePrefix="1">
      <alignment horizontal="left" vertical="center"/>
      <protection/>
    </xf>
    <xf numFmtId="165" fontId="4" fillId="34" borderId="58" xfId="43" applyNumberFormat="1" applyFont="1" applyFill="1" applyBorder="1" applyAlignment="1" applyProtection="1">
      <alignment horizontal="left" vertical="center"/>
      <protection/>
    </xf>
    <xf numFmtId="0" fontId="3" fillId="33" borderId="0" xfId="0" applyFont="1" applyFill="1" applyAlignment="1" applyProtection="1">
      <alignment/>
      <protection/>
    </xf>
    <xf numFmtId="0" fontId="54" fillId="38" borderId="24" xfId="0" applyFont="1" applyFill="1" applyBorder="1" applyAlignment="1" applyProtection="1">
      <alignment horizontal="left"/>
      <protection/>
    </xf>
    <xf numFmtId="3" fontId="4" fillId="38" borderId="82" xfId="0" applyNumberFormat="1" applyFont="1" applyFill="1" applyBorder="1" applyAlignment="1" applyProtection="1">
      <alignment/>
      <protection locked="0"/>
    </xf>
    <xf numFmtId="3" fontId="54" fillId="38" borderId="10" xfId="0" applyNumberFormat="1" applyFont="1" applyFill="1" applyBorder="1" applyAlignment="1" applyProtection="1">
      <alignment/>
      <protection/>
    </xf>
    <xf numFmtId="1" fontId="54" fillId="38" borderId="10" xfId="0" applyNumberFormat="1" applyFont="1" applyFill="1" applyBorder="1" applyAlignment="1" applyProtection="1">
      <alignment/>
      <protection/>
    </xf>
    <xf numFmtId="3" fontId="4" fillId="39" borderId="10" xfId="0" applyNumberFormat="1" applyFont="1" applyFill="1" applyBorder="1" applyAlignment="1" applyProtection="1">
      <alignment/>
      <protection locked="0"/>
    </xf>
    <xf numFmtId="3" fontId="4" fillId="38" borderId="10" xfId="0" applyNumberFormat="1" applyFont="1" applyFill="1" applyBorder="1" applyAlignment="1" applyProtection="1">
      <alignment/>
      <protection locked="0"/>
    </xf>
    <xf numFmtId="0" fontId="54" fillId="40" borderId="83" xfId="0" applyFont="1" applyFill="1" applyBorder="1" applyAlignment="1" applyProtection="1">
      <alignment horizontal="left"/>
      <protection/>
    </xf>
    <xf numFmtId="0" fontId="0" fillId="0" borderId="0" xfId="0" applyFont="1" applyAlignment="1">
      <alignment/>
    </xf>
    <xf numFmtId="0" fontId="0" fillId="33" borderId="0" xfId="0" applyFont="1" applyFill="1" applyAlignment="1" applyProtection="1">
      <alignment/>
      <protection/>
    </xf>
    <xf numFmtId="0" fontId="0" fillId="38" borderId="84" xfId="0" applyFont="1" applyFill="1" applyBorder="1" applyAlignment="1" applyProtection="1">
      <alignment/>
      <protection/>
    </xf>
    <xf numFmtId="0" fontId="4" fillId="38" borderId="85" xfId="0" applyFont="1" applyFill="1" applyBorder="1" applyAlignment="1" applyProtection="1">
      <alignment/>
      <protection/>
    </xf>
    <xf numFmtId="0" fontId="0" fillId="38" borderId="27" xfId="0" applyFont="1" applyFill="1" applyBorder="1" applyAlignment="1" applyProtection="1">
      <alignment/>
      <protection/>
    </xf>
    <xf numFmtId="0" fontId="3" fillId="38" borderId="14" xfId="0" applyFont="1" applyFill="1" applyBorder="1" applyAlignment="1" applyProtection="1">
      <alignment horizontal="center" wrapText="1"/>
      <protection/>
    </xf>
    <xf numFmtId="0" fontId="4" fillId="38" borderId="53" xfId="0" applyFont="1" applyFill="1" applyBorder="1" applyAlignment="1" applyProtection="1">
      <alignment/>
      <protection/>
    </xf>
    <xf numFmtId="0" fontId="0" fillId="38" borderId="24" xfId="0" applyFont="1" applyFill="1" applyBorder="1" applyAlignment="1" applyProtection="1">
      <alignment/>
      <protection/>
    </xf>
    <xf numFmtId="0" fontId="0" fillId="38" borderId="13" xfId="0" applyFont="1" applyFill="1" applyBorder="1" applyAlignment="1" applyProtection="1">
      <alignment horizontal="center"/>
      <protection/>
    </xf>
    <xf numFmtId="0" fontId="3" fillId="34" borderId="13" xfId="0" applyFont="1" applyFill="1" applyBorder="1" applyAlignment="1" applyProtection="1">
      <alignment horizontal="center" wrapText="1"/>
      <protection/>
    </xf>
    <xf numFmtId="0" fontId="4" fillId="38" borderId="83" xfId="0" applyFont="1" applyFill="1" applyBorder="1" applyAlignment="1" applyProtection="1">
      <alignment/>
      <protection/>
    </xf>
    <xf numFmtId="0" fontId="4" fillId="33" borderId="0" xfId="55" applyFont="1" applyFill="1" applyBorder="1" applyAlignment="1" applyProtection="1">
      <alignment horizontal="left" wrapText="1"/>
      <protection/>
    </xf>
    <xf numFmtId="165" fontId="3" fillId="34" borderId="31" xfId="43" applyNumberFormat="1" applyFont="1" applyFill="1" applyBorder="1" applyAlignment="1" applyProtection="1">
      <alignment horizontal="left" vertical="top"/>
      <protection/>
    </xf>
    <xf numFmtId="0" fontId="2" fillId="0" borderId="31" xfId="55" applyFont="1" applyBorder="1" applyAlignment="1" applyProtection="1">
      <alignment vertical="top"/>
      <protection/>
    </xf>
    <xf numFmtId="0" fontId="3" fillId="36" borderId="19" xfId="55" applyNumberFormat="1" applyFont="1" applyFill="1" applyBorder="1" applyAlignment="1" applyProtection="1" quotePrefix="1">
      <alignment horizontal="left" vertical="top"/>
      <protection locked="0"/>
    </xf>
    <xf numFmtId="0" fontId="3" fillId="36" borderId="19" xfId="55" applyNumberFormat="1" applyFont="1" applyFill="1" applyBorder="1" applyAlignment="1" applyProtection="1">
      <alignment horizontal="left" vertical="top"/>
      <protection locked="0"/>
    </xf>
    <xf numFmtId="0" fontId="3" fillId="36" borderId="86" xfId="55" applyNumberFormat="1" applyFont="1" applyFill="1" applyBorder="1" applyAlignment="1" applyProtection="1">
      <alignment horizontal="left" vertical="top"/>
      <protection locked="0"/>
    </xf>
    <xf numFmtId="165" fontId="3" fillId="34" borderId="87" xfId="43" applyNumberFormat="1" applyFont="1" applyFill="1" applyBorder="1" applyAlignment="1" applyProtection="1">
      <alignment horizontal="left" vertical="top" wrapText="1"/>
      <protection/>
    </xf>
    <xf numFmtId="0" fontId="2" fillId="0" borderId="88" xfId="55" applyFont="1" applyBorder="1" applyAlignment="1" applyProtection="1">
      <alignment vertical="top" wrapText="1"/>
      <protection/>
    </xf>
    <xf numFmtId="2" fontId="4" fillId="0" borderId="0" xfId="55" applyNumberFormat="1" applyFont="1" applyFill="1" applyAlignment="1" applyProtection="1">
      <alignment horizontal="left"/>
      <protection/>
    </xf>
    <xf numFmtId="165" fontId="3" fillId="34" borderId="89" xfId="43" applyNumberFormat="1" applyFont="1" applyFill="1" applyBorder="1" applyAlignment="1" applyProtection="1">
      <alignment horizontal="left" vertical="top" wrapText="1"/>
      <protection/>
    </xf>
    <xf numFmtId="0" fontId="2" fillId="0" borderId="89" xfId="55" applyFont="1" applyBorder="1" applyAlignment="1" applyProtection="1">
      <alignment vertical="top" wrapText="1"/>
      <protection/>
    </xf>
    <xf numFmtId="165" fontId="3" fillId="34" borderId="90" xfId="43" applyNumberFormat="1" applyFont="1" applyFill="1" applyBorder="1" applyAlignment="1" applyProtection="1">
      <alignment horizontal="left" vertical="top" wrapText="1"/>
      <protection/>
    </xf>
    <xf numFmtId="0" fontId="67" fillId="0" borderId="0" xfId="55" applyFont="1" applyFill="1" applyAlignment="1" applyProtection="1" quotePrefix="1">
      <alignment horizontal="left" wrapText="1"/>
      <protection/>
    </xf>
    <xf numFmtId="165" fontId="4" fillId="34" borderId="91" xfId="43" applyNumberFormat="1" applyFont="1" applyFill="1" applyBorder="1" applyAlignment="1" applyProtection="1">
      <alignment horizontal="left" vertical="top"/>
      <protection/>
    </xf>
    <xf numFmtId="165" fontId="4" fillId="34" borderId="69" xfId="43" applyNumberFormat="1" applyFont="1" applyFill="1" applyBorder="1" applyAlignment="1" applyProtection="1">
      <alignment horizontal="left" vertical="top"/>
      <protection/>
    </xf>
    <xf numFmtId="0" fontId="3" fillId="36" borderId="69" xfId="55" applyNumberFormat="1" applyFont="1" applyFill="1" applyBorder="1" applyAlignment="1" applyProtection="1">
      <alignment horizontal="left" vertical="top"/>
      <protection locked="0"/>
    </xf>
    <xf numFmtId="0" fontId="3" fillId="36" borderId="92" xfId="55" applyNumberFormat="1" applyFont="1" applyFill="1" applyBorder="1" applyAlignment="1" applyProtection="1">
      <alignment horizontal="left" vertical="top"/>
      <protection locked="0"/>
    </xf>
    <xf numFmtId="0" fontId="4" fillId="33" borderId="33" xfId="55" applyFont="1" applyFill="1" applyBorder="1" applyAlignment="1" applyProtection="1">
      <alignment horizontal="left" wrapText="1"/>
      <protection/>
    </xf>
    <xf numFmtId="165" fontId="3" fillId="34" borderId="93" xfId="43" applyNumberFormat="1" applyFont="1" applyFill="1" applyBorder="1" applyAlignment="1" applyProtection="1">
      <alignment horizontal="left" vertical="top"/>
      <protection/>
    </xf>
    <xf numFmtId="0" fontId="2" fillId="0" borderId="93" xfId="55" applyFont="1" applyBorder="1" applyAlignment="1" applyProtection="1">
      <alignment vertical="top"/>
      <protection/>
    </xf>
    <xf numFmtId="0" fontId="3" fillId="36" borderId="94" xfId="55" applyNumberFormat="1" applyFont="1" applyFill="1" applyBorder="1" applyAlignment="1" applyProtection="1">
      <alignment horizontal="left" vertical="top"/>
      <protection locked="0"/>
    </xf>
    <xf numFmtId="0" fontId="3" fillId="36" borderId="95" xfId="55" applyNumberFormat="1" applyFont="1" applyFill="1" applyBorder="1" applyAlignment="1" applyProtection="1">
      <alignment horizontal="left" vertical="top"/>
      <protection locked="0"/>
    </xf>
    <xf numFmtId="0" fontId="3" fillId="36" borderId="35" xfId="55" applyNumberFormat="1" applyFont="1" applyFill="1" applyBorder="1" applyAlignment="1" applyProtection="1">
      <alignment horizontal="left" vertical="top"/>
      <protection locked="0"/>
    </xf>
    <xf numFmtId="0" fontId="3" fillId="36" borderId="29" xfId="55" applyNumberFormat="1" applyFont="1" applyFill="1" applyBorder="1" applyAlignment="1" applyProtection="1">
      <alignment horizontal="left" vertical="top"/>
      <protection locked="0"/>
    </xf>
    <xf numFmtId="0" fontId="3" fillId="36" borderId="96" xfId="55" applyNumberFormat="1" applyFont="1" applyFill="1" applyBorder="1" applyAlignment="1" applyProtection="1">
      <alignment horizontal="left" vertical="top"/>
      <protection locked="0"/>
    </xf>
    <xf numFmtId="0" fontId="5" fillId="38" borderId="84" xfId="55" applyFont="1" applyFill="1" applyBorder="1" applyProtection="1">
      <alignment/>
      <protection/>
    </xf>
    <xf numFmtId="0" fontId="5" fillId="38" borderId="97" xfId="55" applyFont="1" applyFill="1" applyBorder="1" applyProtection="1">
      <alignment/>
      <protection/>
    </xf>
    <xf numFmtId="0" fontId="5" fillId="38" borderId="27" xfId="55" applyFont="1" applyFill="1" applyBorder="1" applyProtection="1">
      <alignment/>
      <protection/>
    </xf>
    <xf numFmtId="0" fontId="5" fillId="38" borderId="98" xfId="55" applyFont="1" applyFill="1" applyBorder="1" applyProtection="1">
      <alignment/>
      <protection/>
    </xf>
    <xf numFmtId="0" fontId="5" fillId="38" borderId="24" xfId="55" applyFont="1" applyFill="1" applyBorder="1" applyProtection="1">
      <alignment/>
      <protection/>
    </xf>
    <xf numFmtId="0" fontId="5" fillId="38" borderId="99" xfId="55" applyFont="1" applyFill="1" applyBorder="1" applyProtection="1">
      <alignment/>
      <protection/>
    </xf>
    <xf numFmtId="0" fontId="3" fillId="36" borderId="94" xfId="55" applyNumberFormat="1" applyFont="1" applyFill="1" applyBorder="1" applyAlignment="1" applyProtection="1">
      <alignment horizontal="left" vertical="center"/>
      <protection locked="0"/>
    </xf>
    <xf numFmtId="0" fontId="3" fillId="36" borderId="95" xfId="55" applyNumberFormat="1" applyFont="1" applyFill="1" applyBorder="1" applyAlignment="1" applyProtection="1">
      <alignment horizontal="left" vertical="center"/>
      <protection locked="0"/>
    </xf>
    <xf numFmtId="0" fontId="3" fillId="40" borderId="93" xfId="55" applyFont="1" applyFill="1" applyBorder="1" applyAlignment="1" applyProtection="1">
      <alignment horizontal="left" vertical="top" wrapText="1"/>
      <protection locked="0"/>
    </xf>
    <xf numFmtId="0" fontId="3" fillId="40" borderId="56" xfId="55" applyFont="1" applyFill="1" applyBorder="1" applyAlignment="1" applyProtection="1">
      <alignment horizontal="left" vertical="top" wrapText="1"/>
      <protection locked="0"/>
    </xf>
    <xf numFmtId="0" fontId="3" fillId="36" borderId="100" xfId="55" applyFont="1" applyFill="1" applyBorder="1" applyAlignment="1" applyProtection="1">
      <alignment horizontal="left" vertical="top" wrapText="1"/>
      <protection locked="0"/>
    </xf>
    <xf numFmtId="0" fontId="3" fillId="36" borderId="18" xfId="55" applyFont="1" applyFill="1" applyBorder="1" applyAlignment="1" applyProtection="1">
      <alignment horizontal="left" vertical="top" wrapText="1"/>
      <protection locked="0"/>
    </xf>
    <xf numFmtId="0" fontId="3" fillId="36" borderId="19" xfId="55" applyNumberFormat="1" applyFont="1" applyFill="1" applyBorder="1" applyAlignment="1" applyProtection="1" quotePrefix="1">
      <alignment horizontal="left" vertical="center"/>
      <protection locked="0"/>
    </xf>
    <xf numFmtId="0" fontId="3" fillId="36" borderId="19" xfId="55" applyNumberFormat="1" applyFont="1" applyFill="1" applyBorder="1" applyAlignment="1" applyProtection="1">
      <alignment horizontal="left" vertical="center"/>
      <protection locked="0"/>
    </xf>
    <xf numFmtId="0" fontId="3" fillId="36" borderId="86" xfId="55" applyNumberFormat="1" applyFont="1" applyFill="1" applyBorder="1" applyAlignment="1" applyProtection="1">
      <alignment horizontal="left" vertical="center"/>
      <protection locked="0"/>
    </xf>
    <xf numFmtId="165" fontId="4" fillId="34" borderId="11" xfId="43" applyNumberFormat="1" applyFont="1" applyFill="1" applyBorder="1" applyAlignment="1" applyProtection="1">
      <alignment horizontal="left" vertical="center"/>
      <protection/>
    </xf>
    <xf numFmtId="165" fontId="4" fillId="34" borderId="55" xfId="43" applyNumberFormat="1" applyFont="1" applyFill="1" applyBorder="1" applyAlignment="1" applyProtection="1">
      <alignment horizontal="left" vertical="center"/>
      <protection/>
    </xf>
    <xf numFmtId="165" fontId="3" fillId="34" borderId="100" xfId="43" applyNumberFormat="1" applyFont="1" applyFill="1" applyBorder="1" applyAlignment="1" applyProtection="1">
      <alignment horizontal="left" vertical="center"/>
      <protection/>
    </xf>
    <xf numFmtId="0" fontId="2" fillId="0" borderId="100" xfId="55" applyFont="1" applyBorder="1" applyAlignment="1" applyProtection="1">
      <alignment vertical="center"/>
      <protection/>
    </xf>
    <xf numFmtId="0" fontId="3" fillId="35" borderId="19" xfId="55" applyNumberFormat="1" applyFont="1" applyFill="1" applyBorder="1" applyAlignment="1" applyProtection="1">
      <alignment horizontal="left"/>
      <protection/>
    </xf>
    <xf numFmtId="0" fontId="3" fillId="35" borderId="86" xfId="55" applyNumberFormat="1" applyFont="1" applyFill="1" applyBorder="1" applyAlignment="1" applyProtection="1">
      <alignment horizontal="left"/>
      <protection/>
    </xf>
    <xf numFmtId="165" fontId="4" fillId="34" borderId="101" xfId="43" applyNumberFormat="1" applyFont="1" applyFill="1" applyBorder="1" applyAlignment="1" applyProtection="1">
      <alignment horizontal="left" vertical="center"/>
      <protection/>
    </xf>
    <xf numFmtId="0" fontId="59" fillId="0" borderId="101" xfId="55" applyBorder="1" applyAlignment="1" applyProtection="1">
      <alignment vertical="center"/>
      <protection/>
    </xf>
    <xf numFmtId="0" fontId="3" fillId="34" borderId="102" xfId="0" applyNumberFormat="1" applyFont="1" applyFill="1" applyBorder="1" applyAlignment="1" applyProtection="1">
      <alignment horizontal="left" vertical="center"/>
      <protection/>
    </xf>
    <xf numFmtId="0" fontId="3" fillId="34" borderId="103" xfId="0" applyNumberFormat="1" applyFont="1" applyFill="1" applyBorder="1" applyAlignment="1" applyProtection="1">
      <alignment horizontal="left" vertical="center"/>
      <protection/>
    </xf>
    <xf numFmtId="0" fontId="12" fillId="34" borderId="12" xfId="0" applyNumberFormat="1" applyFont="1" applyFill="1" applyBorder="1" applyAlignment="1" applyProtection="1">
      <alignment horizontal="left" vertical="center"/>
      <protection/>
    </xf>
    <xf numFmtId="0" fontId="12" fillId="34" borderId="11" xfId="0" applyNumberFormat="1" applyFont="1" applyFill="1" applyBorder="1" applyAlignment="1" applyProtection="1">
      <alignment horizontal="left" vertical="center"/>
      <protection/>
    </xf>
    <xf numFmtId="0" fontId="12" fillId="34" borderId="55" xfId="0" applyNumberFormat="1" applyFont="1" applyFill="1" applyBorder="1" applyAlignment="1" applyProtection="1">
      <alignment horizontal="left" vertical="center"/>
      <protection/>
    </xf>
    <xf numFmtId="165" fontId="4" fillId="34" borderId="33" xfId="43" applyNumberFormat="1" applyFont="1" applyFill="1" applyBorder="1" applyAlignment="1" applyProtection="1">
      <alignment horizontal="left" vertical="center"/>
      <protection/>
    </xf>
    <xf numFmtId="0" fontId="65" fillId="36" borderId="19" xfId="55" applyNumberFormat="1" applyFont="1" applyFill="1" applyBorder="1" applyAlignment="1" applyProtection="1">
      <alignment horizontal="left" vertical="top"/>
      <protection locked="0"/>
    </xf>
    <xf numFmtId="0" fontId="65" fillId="36" borderId="86" xfId="55" applyNumberFormat="1" applyFont="1" applyFill="1" applyBorder="1" applyAlignment="1" applyProtection="1">
      <alignment horizontal="left" vertical="top"/>
      <protection locked="0"/>
    </xf>
    <xf numFmtId="0" fontId="59" fillId="0" borderId="55" xfId="55" applyBorder="1" applyAlignment="1" applyProtection="1">
      <alignment vertical="center"/>
      <protection/>
    </xf>
    <xf numFmtId="0" fontId="3" fillId="34" borderId="69" xfId="52" applyNumberFormat="1" applyFont="1" applyFill="1" applyBorder="1" applyAlignment="1" applyProtection="1">
      <alignment horizontal="left"/>
      <protection/>
    </xf>
    <xf numFmtId="0" fontId="3" fillId="34" borderId="92" xfId="52" applyNumberFormat="1" applyFont="1" applyFill="1" applyBorder="1" applyAlignment="1" applyProtection="1">
      <alignment horizontal="left"/>
      <protection/>
    </xf>
    <xf numFmtId="165" fontId="3" fillId="34" borderId="104" xfId="43" applyNumberFormat="1" applyFont="1" applyFill="1" applyBorder="1" applyAlignment="1" applyProtection="1">
      <alignment horizontal="left" vertical="top" wrapText="1"/>
      <protection/>
    </xf>
    <xf numFmtId="0" fontId="3" fillId="36" borderId="28" xfId="55" applyNumberFormat="1" applyFont="1" applyFill="1" applyBorder="1" applyAlignment="1" applyProtection="1" quotePrefix="1">
      <alignment horizontal="left" vertical="top"/>
      <protection locked="0"/>
    </xf>
    <xf numFmtId="0" fontId="3" fillId="36" borderId="28" xfId="55" applyNumberFormat="1" applyFont="1" applyFill="1" applyBorder="1" applyAlignment="1" applyProtection="1">
      <alignment horizontal="left" vertical="top"/>
      <protection locked="0"/>
    </xf>
    <xf numFmtId="0" fontId="3" fillId="36" borderId="105" xfId="55" applyNumberFormat="1" applyFont="1" applyFill="1" applyBorder="1" applyAlignment="1" applyProtection="1">
      <alignment horizontal="left" vertical="top"/>
      <protection locked="0"/>
    </xf>
    <xf numFmtId="0" fontId="3" fillId="34" borderId="106" xfId="0" applyNumberFormat="1" applyFont="1" applyFill="1" applyBorder="1" applyAlignment="1" applyProtection="1">
      <alignment horizontal="left" vertical="center"/>
      <protection/>
    </xf>
    <xf numFmtId="0" fontId="22" fillId="34" borderId="82" xfId="0" applyNumberFormat="1" applyFont="1" applyFill="1" applyBorder="1" applyAlignment="1" applyProtection="1">
      <alignment horizontal="left" vertical="center"/>
      <protection/>
    </xf>
    <xf numFmtId="0" fontId="68" fillId="0" borderId="101" xfId="0" applyFont="1" applyBorder="1" applyAlignment="1">
      <alignment/>
    </xf>
    <xf numFmtId="0" fontId="68" fillId="0" borderId="107" xfId="0" applyFont="1" applyBorder="1" applyAlignment="1">
      <alignment/>
    </xf>
    <xf numFmtId="0" fontId="22" fillId="37" borderId="12" xfId="55" applyNumberFormat="1" applyFont="1" applyFill="1" applyBorder="1" applyAlignment="1" applyProtection="1">
      <alignment horizontal="left" vertical="center"/>
      <protection/>
    </xf>
    <xf numFmtId="0" fontId="22" fillId="37" borderId="11" xfId="55" applyNumberFormat="1" applyFont="1" applyFill="1" applyBorder="1" applyAlignment="1" applyProtection="1">
      <alignment horizontal="left" vertical="center"/>
      <protection/>
    </xf>
    <xf numFmtId="0" fontId="22" fillId="37" borderId="55" xfId="55" applyNumberFormat="1" applyFont="1" applyFill="1" applyBorder="1" applyAlignment="1" applyProtection="1">
      <alignment horizontal="left" vertical="center"/>
      <protection/>
    </xf>
    <xf numFmtId="0" fontId="74" fillId="0" borderId="108" xfId="0" applyNumberFormat="1" applyFont="1" applyFill="1" applyBorder="1" applyAlignment="1" applyProtection="1">
      <alignment horizontal="left"/>
      <protection/>
    </xf>
    <xf numFmtId="0" fontId="74" fillId="0" borderId="0" xfId="0" applyFont="1" applyFill="1" applyAlignment="1">
      <alignment/>
    </xf>
    <xf numFmtId="0" fontId="22" fillId="37" borderId="23" xfId="55" applyNumberFormat="1" applyFont="1" applyFill="1" applyBorder="1" applyAlignment="1" applyProtection="1">
      <alignment horizontal="left" vertical="center"/>
      <protection/>
    </xf>
    <xf numFmtId="0" fontId="22" fillId="37" borderId="69" xfId="55" applyNumberFormat="1" applyFont="1" applyFill="1" applyBorder="1" applyAlignment="1" applyProtection="1">
      <alignment horizontal="left" vertical="center"/>
      <protection/>
    </xf>
    <xf numFmtId="0" fontId="22" fillId="37" borderId="92" xfId="55" applyNumberFormat="1" applyFont="1" applyFill="1" applyBorder="1" applyAlignment="1" applyProtection="1">
      <alignment horizontal="left" vertical="center"/>
      <protection/>
    </xf>
    <xf numFmtId="165" fontId="4" fillId="34" borderId="12" xfId="43" applyNumberFormat="1" applyFont="1" applyFill="1" applyBorder="1" applyAlignment="1" applyProtection="1">
      <alignment horizontal="left" vertical="center"/>
      <protection/>
    </xf>
    <xf numFmtId="0" fontId="22" fillId="36" borderId="109" xfId="0" applyFont="1" applyFill="1" applyBorder="1" applyAlignment="1" applyProtection="1">
      <alignment horizontal="left" vertical="top" wrapText="1"/>
      <protection locked="0"/>
    </xf>
    <xf numFmtId="0" fontId="68" fillId="36" borderId="31" xfId="0" applyFont="1" applyFill="1" applyBorder="1" applyAlignment="1" applyProtection="1">
      <alignment horizontal="left" vertical="top" wrapText="1"/>
      <protection locked="0"/>
    </xf>
    <xf numFmtId="0" fontId="68" fillId="36" borderId="110" xfId="0" applyFont="1" applyFill="1" applyBorder="1" applyAlignment="1" applyProtection="1">
      <alignment horizontal="left" vertical="top" wrapText="1"/>
      <protection locked="0"/>
    </xf>
    <xf numFmtId="0" fontId="68" fillId="36" borderId="111" xfId="0" applyFont="1" applyFill="1" applyBorder="1" applyAlignment="1" applyProtection="1">
      <alignment horizontal="left" vertical="top" wrapText="1"/>
      <protection locked="0"/>
    </xf>
    <xf numFmtId="0" fontId="68" fillId="36" borderId="112" xfId="0" applyFont="1" applyFill="1" applyBorder="1" applyAlignment="1" applyProtection="1">
      <alignment horizontal="left" vertical="top" wrapText="1"/>
      <protection locked="0"/>
    </xf>
    <xf numFmtId="0" fontId="68" fillId="36" borderId="113" xfId="0" applyFont="1" applyFill="1" applyBorder="1" applyAlignment="1" applyProtection="1">
      <alignment horizontal="left" vertical="top" wrapText="1"/>
      <protection locked="0"/>
    </xf>
    <xf numFmtId="165" fontId="4" fillId="34" borderId="114" xfId="43" applyNumberFormat="1" applyFont="1" applyFill="1" applyBorder="1" applyAlignment="1" applyProtection="1">
      <alignment vertical="center"/>
      <protection/>
    </xf>
    <xf numFmtId="0" fontId="0" fillId="0" borderId="78" xfId="0" applyFont="1" applyBorder="1" applyAlignment="1">
      <alignment/>
    </xf>
    <xf numFmtId="0" fontId="21" fillId="33" borderId="33" xfId="0" applyFont="1" applyFill="1" applyBorder="1" applyAlignment="1" applyProtection="1">
      <alignment horizontal="left" wrapText="1"/>
      <protection/>
    </xf>
    <xf numFmtId="0" fontId="22" fillId="40" borderId="115" xfId="0" applyNumberFormat="1" applyFont="1" applyFill="1" applyBorder="1" applyAlignment="1" applyProtection="1" quotePrefix="1">
      <alignment horizontal="left" vertical="top"/>
      <protection locked="0"/>
    </xf>
    <xf numFmtId="0" fontId="68" fillId="0" borderId="11" xfId="0" applyFont="1" applyBorder="1" applyAlignment="1">
      <alignment/>
    </xf>
    <xf numFmtId="0" fontId="68" fillId="0" borderId="55" xfId="0" applyFont="1" applyBorder="1" applyAlignment="1">
      <alignment/>
    </xf>
    <xf numFmtId="0" fontId="22" fillId="36" borderId="116" xfId="0" applyNumberFormat="1" applyFont="1" applyFill="1" applyBorder="1" applyAlignment="1" applyProtection="1">
      <alignment horizontal="left" vertical="center"/>
      <protection locked="0"/>
    </xf>
    <xf numFmtId="0" fontId="68" fillId="0" borderId="93" xfId="0" applyFont="1" applyBorder="1" applyAlignment="1">
      <alignment/>
    </xf>
    <xf numFmtId="0" fontId="68" fillId="0" borderId="117" xfId="0" applyFont="1" applyBorder="1" applyAlignment="1">
      <alignment/>
    </xf>
    <xf numFmtId="0" fontId="22" fillId="36" borderId="118" xfId="0" applyNumberFormat="1" applyFont="1" applyFill="1" applyBorder="1" applyAlignment="1" applyProtection="1">
      <alignment horizontal="left" vertical="center"/>
      <protection locked="0"/>
    </xf>
    <xf numFmtId="0" fontId="68" fillId="0" borderId="100" xfId="0" applyFont="1" applyBorder="1" applyAlignment="1">
      <alignment/>
    </xf>
    <xf numFmtId="0" fontId="68" fillId="0" borderId="119" xfId="0" applyFont="1" applyBorder="1" applyAlignment="1">
      <alignment/>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Dezimal 3" xfId="44"/>
    <cellStyle name="Eingabe" xfId="45"/>
    <cellStyle name="Ergebnis" xfId="46"/>
    <cellStyle name="Erklärender Text" xfId="47"/>
    <cellStyle name="Gut" xfId="48"/>
    <cellStyle name="Neutral" xfId="49"/>
    <cellStyle name="Notiz" xfId="50"/>
    <cellStyle name="Percent" xfId="51"/>
    <cellStyle name="Prozent 2" xfId="52"/>
    <cellStyle name="Prozent 3" xfId="53"/>
    <cellStyle name="Schlecht" xfId="54"/>
    <cellStyle name="Standard 2" xfId="55"/>
    <cellStyle name="Standard_ElCom_Kostenrechnung_ Tarife 2011_d_20100525" xfId="56"/>
    <cellStyle name="Standard_Vorschlag Gestehungskostenblatt Kore-Tool 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dxfs count="14">
    <dxf>
      <fill>
        <patternFill>
          <bgColor indexed="44"/>
        </patternFill>
      </fill>
    </dxf>
    <dxf>
      <fill>
        <patternFill>
          <bgColor indexed="43"/>
        </patternFill>
      </fill>
    </dxf>
    <dxf>
      <fill>
        <patternFill>
          <bgColor indexed="44"/>
        </patternFill>
      </fill>
    </dxf>
    <dxf>
      <fill>
        <patternFill>
          <bgColor indexed="43"/>
        </patternFill>
      </fill>
    </dxf>
    <dxf>
      <fill>
        <patternFill>
          <bgColor indexed="43"/>
        </patternFill>
      </fill>
    </dxf>
    <dxf>
      <fill>
        <patternFill>
          <bgColor indexed="44"/>
        </patternFill>
      </fill>
    </dxf>
    <dxf>
      <font>
        <b val="0"/>
        <i val="0"/>
        <u val="none"/>
        <strike val="0"/>
        <name val="Cambria"/>
        <color indexed="12"/>
      </font>
    </dxf>
    <dxf>
      <font>
        <color indexed="8"/>
      </font>
    </dxf>
    <dxf>
      <font>
        <b val="0"/>
        <i val="0"/>
        <color indexed="9"/>
      </font>
    </dxf>
    <dxf>
      <fill>
        <patternFill>
          <bgColor indexed="44"/>
        </patternFill>
      </fill>
    </dxf>
    <dxf>
      <fill>
        <patternFill>
          <bgColor indexed="43"/>
        </patternFill>
      </fill>
    </dxf>
    <dxf>
      <fill>
        <patternFill>
          <bgColor indexed="44"/>
        </patternFill>
      </fill>
    </dxf>
    <dxf>
      <fill>
        <patternFill>
          <bgColor indexed="43"/>
        </patternFill>
      </fill>
    </dxf>
    <dxf>
      <font>
        <b val="0"/>
        <i val="0"/>
        <u val="none"/>
        <strike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57150</xdr:rowOff>
    </xdr:from>
    <xdr:to>
      <xdr:col>12</xdr:col>
      <xdr:colOff>142875</xdr:colOff>
      <xdr:row>54</xdr:row>
      <xdr:rowOff>142875</xdr:rowOff>
    </xdr:to>
    <xdr:grpSp>
      <xdr:nvGrpSpPr>
        <xdr:cNvPr id="1" name="Group 1057"/>
        <xdr:cNvGrpSpPr>
          <a:grpSpLocks/>
        </xdr:cNvGrpSpPr>
      </xdr:nvGrpSpPr>
      <xdr:grpSpPr>
        <a:xfrm>
          <a:off x="85725" y="1609725"/>
          <a:ext cx="16021050" cy="7705725"/>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85725</xdr:colOff>
      <xdr:row>55</xdr:row>
      <xdr:rowOff>133350</xdr:rowOff>
    </xdr:from>
    <xdr:to>
      <xdr:col>12</xdr:col>
      <xdr:colOff>171450</xdr:colOff>
      <xdr:row>66</xdr:row>
      <xdr:rowOff>104775</xdr:rowOff>
    </xdr:to>
    <xdr:grpSp>
      <xdr:nvGrpSpPr>
        <xdr:cNvPr id="6" name="Group 1057"/>
        <xdr:cNvGrpSpPr>
          <a:grpSpLocks/>
        </xdr:cNvGrpSpPr>
      </xdr:nvGrpSpPr>
      <xdr:grpSpPr>
        <a:xfrm>
          <a:off x="85725" y="9505950"/>
          <a:ext cx="16049625" cy="3400425"/>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95250</xdr:rowOff>
    </xdr:from>
    <xdr:to>
      <xdr:col>11</xdr:col>
      <xdr:colOff>19050</xdr:colOff>
      <xdr:row>47</xdr:row>
      <xdr:rowOff>66675</xdr:rowOff>
    </xdr:to>
    <xdr:grpSp>
      <xdr:nvGrpSpPr>
        <xdr:cNvPr id="1" name="Group 1057"/>
        <xdr:cNvGrpSpPr>
          <a:grpSpLocks/>
        </xdr:cNvGrpSpPr>
      </xdr:nvGrpSpPr>
      <xdr:grpSpPr>
        <a:xfrm>
          <a:off x="76200" y="1724025"/>
          <a:ext cx="16268700" cy="7239000"/>
          <a:chOff x="-3529" y="-312"/>
          <a:chExt cx="21572" cy="321"/>
        </a:xfrm>
        <a:solidFill>
          <a:srgbClr val="FFFFFF"/>
        </a:solidFill>
      </xdr:grpSpPr>
      <xdr:sp>
        <xdr:nvSpPr>
          <xdr:cNvPr id="2" name="Line 1058"/>
          <xdr:cNvSpPr>
            <a:spLocks/>
          </xdr:cNvSpPr>
        </xdr:nvSpPr>
        <xdr:spPr>
          <a:xfrm>
            <a:off x="-3529" y="-312"/>
            <a:ext cx="21561"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8"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8" y="9"/>
            <a:ext cx="21561"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48</xdr:row>
      <xdr:rowOff>0</xdr:rowOff>
    </xdr:from>
    <xdr:to>
      <xdr:col>11</xdr:col>
      <xdr:colOff>38100</xdr:colOff>
      <xdr:row>59</xdr:row>
      <xdr:rowOff>0</xdr:rowOff>
    </xdr:to>
    <xdr:grpSp>
      <xdr:nvGrpSpPr>
        <xdr:cNvPr id="6" name="Group 1057"/>
        <xdr:cNvGrpSpPr>
          <a:grpSpLocks/>
        </xdr:cNvGrpSpPr>
      </xdr:nvGrpSpPr>
      <xdr:grpSpPr>
        <a:xfrm>
          <a:off x="57150" y="9058275"/>
          <a:ext cx="16306800" cy="2028825"/>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1"/>
  <sheetViews>
    <sheetView tabSelected="1" zoomScale="120" zoomScaleNormal="120" zoomScalePageLayoutView="110" workbookViewId="0" topLeftCell="A28">
      <selection activeCell="A42" sqref="A42:IV43"/>
    </sheetView>
  </sheetViews>
  <sheetFormatPr defaultColWidth="11.421875" defaultRowHeight="12.75"/>
  <cols>
    <col min="1" max="1" width="169.8515625" style="0" customWidth="1"/>
  </cols>
  <sheetData>
    <row r="1" ht="18">
      <c r="A1" s="180" t="s">
        <v>59</v>
      </c>
    </row>
    <row r="3" s="86" customFormat="1" ht="51">
      <c r="A3" s="87" t="s">
        <v>78</v>
      </c>
    </row>
    <row r="4" s="86" customFormat="1" ht="12.75">
      <c r="A4" s="87"/>
    </row>
    <row r="5" ht="12.75">
      <c r="A5" s="165"/>
    </row>
    <row r="6" s="86" customFormat="1" ht="18">
      <c r="A6" s="170" t="s">
        <v>67</v>
      </c>
    </row>
    <row r="7" ht="12.75">
      <c r="A7" s="165"/>
    </row>
    <row r="8" ht="15.75">
      <c r="A8" s="169" t="s">
        <v>62</v>
      </c>
    </row>
    <row r="9" ht="38.25">
      <c r="A9" s="87" t="s">
        <v>79</v>
      </c>
    </row>
    <row r="10" s="85" customFormat="1" ht="51" customHeight="1">
      <c r="A10" s="87" t="s">
        <v>88</v>
      </c>
    </row>
    <row r="11" ht="18.75" customHeight="1">
      <c r="A11" s="87"/>
    </row>
    <row r="12" ht="15.75">
      <c r="A12" s="166" t="s">
        <v>63</v>
      </c>
    </row>
    <row r="13" ht="38.25" customHeight="1">
      <c r="A13" s="87" t="s">
        <v>68</v>
      </c>
    </row>
    <row r="14" ht="18.75" customHeight="1">
      <c r="A14" s="87"/>
    </row>
    <row r="15" ht="15.75">
      <c r="A15" s="166" t="s">
        <v>64</v>
      </c>
    </row>
    <row r="16" ht="50.25" customHeight="1">
      <c r="A16" s="87" t="s">
        <v>69</v>
      </c>
    </row>
    <row r="17" s="86" customFormat="1" ht="20.25" customHeight="1">
      <c r="A17" s="87"/>
    </row>
    <row r="18" ht="25.5">
      <c r="A18" s="165" t="s">
        <v>80</v>
      </c>
    </row>
    <row r="19" s="86" customFormat="1" ht="12.75">
      <c r="A19" s="87"/>
    </row>
    <row r="20" s="86" customFormat="1" ht="15.75">
      <c r="A20" s="166" t="s">
        <v>16</v>
      </c>
    </row>
    <row r="21" s="86" customFormat="1" ht="65.25" customHeight="1">
      <c r="A21" s="213" t="s">
        <v>91</v>
      </c>
    </row>
    <row r="22" ht="18">
      <c r="A22" s="171" t="s">
        <v>65</v>
      </c>
    </row>
    <row r="23" ht="18">
      <c r="A23" s="171"/>
    </row>
    <row r="24" s="86" customFormat="1" ht="15.75">
      <c r="A24" s="169" t="s">
        <v>66</v>
      </c>
    </row>
    <row r="25" ht="38.25" customHeight="1">
      <c r="A25" s="87" t="s">
        <v>81</v>
      </c>
    </row>
    <row r="26" ht="51.75" customHeight="1">
      <c r="A26" s="165" t="s">
        <v>82</v>
      </c>
    </row>
    <row r="27" ht="12.75">
      <c r="A27" s="165"/>
    </row>
    <row r="29" ht="15.75">
      <c r="A29" s="166" t="s">
        <v>63</v>
      </c>
    </row>
    <row r="30" ht="38.25">
      <c r="A30" s="87" t="s">
        <v>68</v>
      </c>
    </row>
    <row r="31" s="86" customFormat="1" ht="12.75">
      <c r="A31" s="87"/>
    </row>
    <row r="32" s="86" customFormat="1" ht="12.75">
      <c r="A32" s="87"/>
    </row>
    <row r="33" s="86" customFormat="1" ht="15.75">
      <c r="A33" s="166" t="s">
        <v>64</v>
      </c>
    </row>
    <row r="34" s="86" customFormat="1" ht="48.75" customHeight="1">
      <c r="A34" s="87" t="s">
        <v>87</v>
      </c>
    </row>
    <row r="35" s="86" customFormat="1" ht="12.75">
      <c r="A35" s="87"/>
    </row>
    <row r="36" s="86" customFormat="1" ht="12.75">
      <c r="A36" s="87"/>
    </row>
    <row r="37" s="86" customFormat="1" ht="15.75">
      <c r="A37" s="166" t="s">
        <v>16</v>
      </c>
    </row>
    <row r="38" s="86" customFormat="1" ht="68.25" customHeight="1">
      <c r="A38" s="213" t="s">
        <v>91</v>
      </c>
    </row>
    <row r="39" ht="12.75">
      <c r="A39" s="87"/>
    </row>
    <row r="40" ht="12.75">
      <c r="A40" s="87"/>
    </row>
    <row r="41" s="86" customFormat="1" ht="12.75">
      <c r="A41"/>
    </row>
  </sheetData>
  <sheetProtection/>
  <printOptions/>
  <pageMargins left="0.7086614173228347" right="0.7086614173228347" top="0.46" bottom="0.4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41"/>
  <sheetViews>
    <sheetView showGridLines="0" zoomScalePageLayoutView="0" workbookViewId="0" topLeftCell="A1">
      <selection activeCell="A1" sqref="A1"/>
    </sheetView>
  </sheetViews>
  <sheetFormatPr defaultColWidth="11.00390625" defaultRowHeight="12.75"/>
  <cols>
    <col min="1" max="1" width="6.421875" style="2" customWidth="1"/>
    <col min="2" max="2" width="2.57421875" style="2" customWidth="1"/>
    <col min="3" max="3" width="48.28125" style="2" customWidth="1"/>
    <col min="4" max="4" width="22.8515625" style="2" customWidth="1"/>
    <col min="5" max="5" width="28.140625" style="2" customWidth="1"/>
    <col min="6" max="11" width="13.28125" style="2" customWidth="1"/>
    <col min="12" max="12" width="51.421875" style="3" customWidth="1"/>
    <col min="13" max="13" width="3.8515625" style="2" customWidth="1"/>
    <col min="14" max="14" width="14.7109375" style="2" customWidth="1"/>
    <col min="15" max="15" width="12.00390625" style="2" customWidth="1"/>
    <col min="16" max="16" width="33.7109375" style="2" customWidth="1"/>
    <col min="17" max="17" width="3.140625" style="2" customWidth="1"/>
    <col min="18" max="22" width="11.421875" style="2" customWidth="1"/>
    <col min="23" max="16384" width="11.00390625" style="1" customWidth="1"/>
  </cols>
  <sheetData>
    <row r="1" spans="1:22" s="2" customFormat="1" ht="15">
      <c r="A1" s="6"/>
      <c r="B1" s="6"/>
      <c r="C1" s="6"/>
      <c r="D1" s="6"/>
      <c r="E1" s="6"/>
      <c r="F1" s="6"/>
      <c r="G1" s="6"/>
      <c r="H1" s="70"/>
      <c r="I1" s="71"/>
      <c r="J1" s="71"/>
      <c r="K1" s="71"/>
      <c r="L1" s="72"/>
      <c r="M1" s="6"/>
      <c r="N1" s="6"/>
      <c r="O1" s="6"/>
      <c r="P1" s="6"/>
      <c r="Q1" s="6"/>
      <c r="R1" s="6"/>
      <c r="S1" s="6"/>
      <c r="T1" s="6"/>
      <c r="U1" s="6"/>
      <c r="V1" s="6"/>
    </row>
    <row r="2" spans="1:22" s="2" customFormat="1" ht="15.75">
      <c r="A2" s="6"/>
      <c r="B2" s="73" t="s">
        <v>7</v>
      </c>
      <c r="C2" s="73"/>
      <c r="D2" s="6"/>
      <c r="E2" s="6"/>
      <c r="F2" s="6"/>
      <c r="G2" s="6"/>
      <c r="H2" s="273"/>
      <c r="I2" s="273"/>
      <c r="J2" s="273"/>
      <c r="K2" s="273"/>
      <c r="L2" s="273"/>
      <c r="M2" s="6"/>
      <c r="N2" s="6"/>
      <c r="O2" s="6"/>
      <c r="P2" s="6"/>
      <c r="Q2" s="6"/>
      <c r="R2" s="6"/>
      <c r="S2" s="6"/>
      <c r="T2" s="6"/>
      <c r="U2" s="6"/>
      <c r="V2" s="6"/>
    </row>
    <row r="3" spans="1:22" s="2" customFormat="1" ht="20.25">
      <c r="A3" s="6"/>
      <c r="B3" s="60"/>
      <c r="C3" s="6"/>
      <c r="D3" s="6"/>
      <c r="E3" s="6"/>
      <c r="F3" s="6"/>
      <c r="G3" s="6"/>
      <c r="H3" s="70"/>
      <c r="I3" s="71"/>
      <c r="J3" s="71"/>
      <c r="K3" s="71"/>
      <c r="L3" s="72"/>
      <c r="M3" s="6"/>
      <c r="N3" s="6"/>
      <c r="O3" s="6"/>
      <c r="P3" s="6"/>
      <c r="Q3" s="6"/>
      <c r="R3" s="6"/>
      <c r="S3" s="6"/>
      <c r="T3" s="6"/>
      <c r="U3" s="6"/>
      <c r="V3" s="6"/>
    </row>
    <row r="4" spans="1:22" s="2" customFormat="1" ht="20.25">
      <c r="A4" s="6"/>
      <c r="B4" s="61" t="s">
        <v>20</v>
      </c>
      <c r="C4" s="6"/>
      <c r="D4" s="6"/>
      <c r="E4" s="6"/>
      <c r="F4" s="6"/>
      <c r="G4" s="6"/>
      <c r="H4" s="70"/>
      <c r="I4" s="71"/>
      <c r="J4" s="71"/>
      <c r="K4" s="71"/>
      <c r="L4" s="72"/>
      <c r="M4" s="6"/>
      <c r="N4" s="6"/>
      <c r="O4" s="6"/>
      <c r="P4" s="6"/>
      <c r="Q4" s="6"/>
      <c r="R4" s="6"/>
      <c r="S4" s="6"/>
      <c r="T4" s="6"/>
      <c r="U4" s="6"/>
      <c r="V4" s="6"/>
    </row>
    <row r="5" spans="1:21" s="2" customFormat="1" ht="19.5" customHeight="1" hidden="1">
      <c r="A5" s="62"/>
      <c r="B5" s="60"/>
      <c r="C5" s="6"/>
      <c r="D5" s="6"/>
      <c r="E5" s="6"/>
      <c r="F5" s="6"/>
      <c r="G5" s="70"/>
      <c r="H5" s="71"/>
      <c r="I5" s="71"/>
      <c r="J5" s="71"/>
      <c r="K5" s="72"/>
      <c r="L5" s="6"/>
      <c r="M5" s="6"/>
      <c r="N5" s="6"/>
      <c r="O5" s="6"/>
      <c r="P5" s="6"/>
      <c r="Q5" s="6"/>
      <c r="R5" s="6"/>
      <c r="S5" s="6"/>
      <c r="T5" s="6"/>
      <c r="U5" s="6"/>
    </row>
    <row r="6" spans="1:21" s="2" customFormat="1" ht="20.25" customHeight="1" hidden="1">
      <c r="A6" s="61"/>
      <c r="B6" s="6"/>
      <c r="C6" s="8"/>
      <c r="D6" s="6"/>
      <c r="E6" s="6"/>
      <c r="F6" s="6"/>
      <c r="G6" s="6"/>
      <c r="H6" s="6"/>
      <c r="I6" s="6"/>
      <c r="J6" s="6"/>
      <c r="K6" s="7"/>
      <c r="L6" s="6"/>
      <c r="M6" s="6"/>
      <c r="N6" s="6"/>
      <c r="O6" s="6"/>
      <c r="P6" s="6"/>
      <c r="Q6" s="6"/>
      <c r="R6" s="6"/>
      <c r="S6" s="6"/>
      <c r="T6" s="6"/>
      <c r="U6" s="6"/>
    </row>
    <row r="7" spans="1:21" s="2" customFormat="1" ht="15" customHeight="1" hidden="1">
      <c r="A7" s="6"/>
      <c r="B7" s="6"/>
      <c r="C7" s="6"/>
      <c r="D7" s="6"/>
      <c r="E7" s="6"/>
      <c r="F7" s="6"/>
      <c r="G7" s="6"/>
      <c r="H7" s="6"/>
      <c r="I7" s="6"/>
      <c r="J7" s="6"/>
      <c r="K7" s="7"/>
      <c r="L7" s="6"/>
      <c r="M7" s="6"/>
      <c r="N7" s="6"/>
      <c r="O7" s="6"/>
      <c r="P7" s="6"/>
      <c r="Q7" s="6"/>
      <c r="R7" s="6"/>
      <c r="S7" s="6"/>
      <c r="T7" s="6"/>
      <c r="U7" s="6"/>
    </row>
    <row r="8" spans="1:21" s="2" customFormat="1" ht="20.25" customHeight="1" hidden="1">
      <c r="A8" s="60"/>
      <c r="B8" s="6"/>
      <c r="C8" s="6"/>
      <c r="D8" s="6"/>
      <c r="E8" s="6"/>
      <c r="F8" s="6"/>
      <c r="G8" s="6"/>
      <c r="H8" s="59"/>
      <c r="I8" s="6"/>
      <c r="J8" s="6"/>
      <c r="K8" s="7"/>
      <c r="L8" s="6"/>
      <c r="M8" s="6"/>
      <c r="N8" s="6"/>
      <c r="O8" s="6"/>
      <c r="P8" s="6"/>
      <c r="Q8" s="6"/>
      <c r="R8" s="6"/>
      <c r="S8" s="6"/>
      <c r="T8" s="6"/>
      <c r="U8" s="6"/>
    </row>
    <row r="9" spans="1:21" s="2" customFormat="1" ht="15" customHeight="1" hidden="1">
      <c r="A9" s="6"/>
      <c r="B9" s="6"/>
      <c r="C9" s="6"/>
      <c r="D9" s="6"/>
      <c r="E9" s="6"/>
      <c r="F9" s="6"/>
      <c r="G9" s="6"/>
      <c r="H9" s="6"/>
      <c r="I9" s="6"/>
      <c r="J9" s="6"/>
      <c r="K9" s="7"/>
      <c r="L9" s="6"/>
      <c r="M9" s="6"/>
      <c r="N9" s="6"/>
      <c r="O9" s="6"/>
      <c r="P9" s="6"/>
      <c r="Q9" s="6"/>
      <c r="R9" s="6"/>
      <c r="S9" s="6"/>
      <c r="T9" s="6"/>
      <c r="U9" s="6"/>
    </row>
    <row r="10" spans="1:21" s="2" customFormat="1" ht="15" customHeight="1" hidden="1">
      <c r="A10" s="6"/>
      <c r="B10" s="6"/>
      <c r="C10" s="6"/>
      <c r="D10" s="6"/>
      <c r="E10" s="6"/>
      <c r="F10" s="6"/>
      <c r="G10" s="6"/>
      <c r="H10" s="6"/>
      <c r="I10" s="6"/>
      <c r="J10" s="6"/>
      <c r="K10" s="7"/>
      <c r="L10" s="6"/>
      <c r="M10" s="6"/>
      <c r="N10" s="6"/>
      <c r="O10" s="6"/>
      <c r="P10" s="6"/>
      <c r="Q10" s="6"/>
      <c r="R10" s="6"/>
      <c r="S10" s="6"/>
      <c r="T10" s="6"/>
      <c r="U10" s="6"/>
    </row>
    <row r="11" spans="1:21" s="2" customFormat="1" ht="15" customHeight="1" hidden="1">
      <c r="A11" s="6"/>
      <c r="B11" s="6"/>
      <c r="C11" s="6"/>
      <c r="D11" s="6"/>
      <c r="E11" s="6"/>
      <c r="F11" s="6"/>
      <c r="G11" s="6"/>
      <c r="H11" s="6"/>
      <c r="I11" s="6"/>
      <c r="J11" s="6"/>
      <c r="K11" s="7"/>
      <c r="L11" s="6"/>
      <c r="M11" s="6"/>
      <c r="N11" s="6"/>
      <c r="O11" s="6"/>
      <c r="P11" s="6"/>
      <c r="Q11" s="6"/>
      <c r="R11" s="6"/>
      <c r="S11" s="6"/>
      <c r="T11" s="6"/>
      <c r="U11" s="6"/>
    </row>
    <row r="12" spans="1:21" s="2" customFormat="1" ht="15" customHeight="1" hidden="1">
      <c r="A12" s="6"/>
      <c r="B12" s="6"/>
      <c r="C12" s="6"/>
      <c r="D12" s="6"/>
      <c r="E12" s="6"/>
      <c r="F12" s="6"/>
      <c r="G12" s="6"/>
      <c r="H12" s="6"/>
      <c r="I12" s="6"/>
      <c r="J12" s="6"/>
      <c r="K12" s="7"/>
      <c r="L12" s="6"/>
      <c r="M12" s="6"/>
      <c r="N12" s="6"/>
      <c r="O12" s="6"/>
      <c r="P12" s="6"/>
      <c r="Q12" s="6"/>
      <c r="R12" s="6"/>
      <c r="S12" s="6"/>
      <c r="T12" s="6"/>
      <c r="U12" s="6"/>
    </row>
    <row r="13" spans="1:21" s="2" customFormat="1" ht="13.5" customHeight="1">
      <c r="A13" s="58"/>
      <c r="B13" s="6"/>
      <c r="C13" s="6"/>
      <c r="D13" s="6"/>
      <c r="E13" s="6"/>
      <c r="F13" s="6"/>
      <c r="G13" s="6"/>
      <c r="H13" s="6"/>
      <c r="I13" s="6"/>
      <c r="J13" s="6"/>
      <c r="K13" s="7"/>
      <c r="L13" s="6"/>
      <c r="M13" s="6"/>
      <c r="N13" s="6"/>
      <c r="O13" s="6"/>
      <c r="P13" s="6"/>
      <c r="Q13" s="6"/>
      <c r="R13" s="6"/>
      <c r="S13" s="6"/>
      <c r="T13" s="6"/>
      <c r="U13" s="6"/>
    </row>
    <row r="14" spans="1:22" s="55" customFormat="1" ht="22.5" customHeight="1">
      <c r="A14" s="56"/>
      <c r="B14" s="65" t="s">
        <v>11</v>
      </c>
      <c r="C14" s="66"/>
      <c r="D14" s="6"/>
      <c r="E14" s="74">
        <v>2011</v>
      </c>
      <c r="F14" s="2"/>
      <c r="G14" s="56"/>
      <c r="H14" s="56"/>
      <c r="J14" s="56"/>
      <c r="K14" s="56"/>
      <c r="L14" s="57"/>
      <c r="M14" s="56"/>
      <c r="N14" s="56"/>
      <c r="O14" s="56"/>
      <c r="P14" s="56"/>
      <c r="Q14" s="56"/>
      <c r="R14" s="56"/>
      <c r="S14" s="56"/>
      <c r="T14" s="56"/>
      <c r="U14" s="56"/>
      <c r="V14" s="56"/>
    </row>
    <row r="15" spans="1:22" s="2" customFormat="1" ht="15">
      <c r="A15" s="6"/>
      <c r="B15" s="54" t="s">
        <v>21</v>
      </c>
      <c r="C15" s="6"/>
      <c r="E15" s="52">
        <v>40544</v>
      </c>
      <c r="F15" s="53" t="s">
        <v>12</v>
      </c>
      <c r="G15" s="52">
        <v>40908</v>
      </c>
      <c r="I15" s="6"/>
      <c r="J15" s="6"/>
      <c r="K15" s="6"/>
      <c r="L15" s="7"/>
      <c r="M15" s="6"/>
      <c r="N15" s="6"/>
      <c r="O15" s="6"/>
      <c r="P15" s="6"/>
      <c r="Q15" s="6"/>
      <c r="R15" s="6"/>
      <c r="S15" s="6"/>
      <c r="T15" s="6"/>
      <c r="U15" s="6"/>
      <c r="V15" s="6"/>
    </row>
    <row r="16" spans="1:22" s="2" customFormat="1" ht="15">
      <c r="A16" s="6"/>
      <c r="B16" s="6"/>
      <c r="C16" s="6"/>
      <c r="D16" s="6"/>
      <c r="E16" s="6"/>
      <c r="F16" s="6"/>
      <c r="G16" s="6"/>
      <c r="H16" s="8"/>
      <c r="I16" s="6"/>
      <c r="J16" s="6"/>
      <c r="K16" s="6"/>
      <c r="L16" s="7"/>
      <c r="M16" s="16"/>
      <c r="N16" s="16"/>
      <c r="O16" s="16"/>
      <c r="P16" s="16"/>
      <c r="Q16" s="16"/>
      <c r="R16" s="6"/>
      <c r="S16" s="6"/>
      <c r="T16" s="6"/>
      <c r="U16" s="6"/>
      <c r="V16" s="6"/>
    </row>
    <row r="17" spans="1:22" s="2" customFormat="1" ht="18.75">
      <c r="A17" s="6"/>
      <c r="B17" s="10" t="s">
        <v>10</v>
      </c>
      <c r="C17" s="182" t="s">
        <v>22</v>
      </c>
      <c r="D17" s="8"/>
      <c r="E17" s="8"/>
      <c r="F17" s="8"/>
      <c r="G17" s="9"/>
      <c r="H17" s="8"/>
      <c r="I17" s="8"/>
      <c r="J17" s="8"/>
      <c r="K17" s="8"/>
      <c r="L17" s="7"/>
      <c r="M17" s="16"/>
      <c r="N17" s="16"/>
      <c r="O17" s="16"/>
      <c r="P17" s="16"/>
      <c r="Q17" s="16"/>
      <c r="R17" s="6"/>
      <c r="S17" s="6"/>
      <c r="T17" s="6"/>
      <c r="U17" s="6"/>
      <c r="V17" s="6"/>
    </row>
    <row r="18" spans="1:22" s="2" customFormat="1" ht="15.75">
      <c r="A18" s="6"/>
      <c r="B18" s="10"/>
      <c r="C18" s="10"/>
      <c r="D18" s="8"/>
      <c r="E18" s="8"/>
      <c r="F18" s="8"/>
      <c r="G18" s="9"/>
      <c r="H18" s="8"/>
      <c r="I18" s="8"/>
      <c r="J18" s="8"/>
      <c r="K18" s="8"/>
      <c r="L18" s="7"/>
      <c r="M18" s="6"/>
      <c r="N18" s="6"/>
      <c r="O18" s="6"/>
      <c r="P18" s="6"/>
      <c r="Q18" s="6"/>
      <c r="R18" s="6"/>
      <c r="S18" s="6"/>
      <c r="T18" s="6"/>
      <c r="U18" s="6"/>
      <c r="V18" s="6"/>
    </row>
    <row r="19" spans="1:22" s="2" customFormat="1" ht="15.75" hidden="1">
      <c r="A19" s="6"/>
      <c r="B19" s="10"/>
      <c r="C19" s="10"/>
      <c r="D19" s="8"/>
      <c r="E19" s="8"/>
      <c r="F19" s="8"/>
      <c r="G19" s="9"/>
      <c r="H19" s="8"/>
      <c r="I19" s="8"/>
      <c r="J19" s="8"/>
      <c r="K19" s="8"/>
      <c r="L19" s="7"/>
      <c r="M19" s="6"/>
      <c r="N19" s="6"/>
      <c r="O19" s="6"/>
      <c r="P19" s="6"/>
      <c r="Q19" s="6"/>
      <c r="R19" s="6"/>
      <c r="S19" s="6"/>
      <c r="T19" s="6"/>
      <c r="U19" s="6"/>
      <c r="V19" s="6"/>
    </row>
    <row r="20" spans="1:22" s="2" customFormat="1" ht="16.5" customHeight="1" thickBot="1">
      <c r="A20" s="6"/>
      <c r="B20" s="269" t="str">
        <f>"Utilizzo di valori effettivi, periodo di riferimento: "&amp;$E$14</f>
        <v>Utilizzo di valori effettivi, periodo di riferimento: 2011</v>
      </c>
      <c r="C20" s="269"/>
      <c r="D20" s="269"/>
      <c r="E20" s="269"/>
      <c r="F20" s="8" t="s">
        <v>0</v>
      </c>
      <c r="G20" s="261" t="s">
        <v>13</v>
      </c>
      <c r="H20" s="261"/>
      <c r="I20" s="261"/>
      <c r="J20" s="261"/>
      <c r="K20" s="261"/>
      <c r="L20" s="7"/>
      <c r="M20" s="6"/>
      <c r="N20" s="6"/>
      <c r="O20" s="6"/>
      <c r="P20" s="6"/>
      <c r="Q20" s="6"/>
      <c r="R20" s="6"/>
      <c r="S20" s="6"/>
      <c r="T20" s="6"/>
      <c r="U20" s="6"/>
      <c r="V20" s="6"/>
    </row>
    <row r="21" spans="1:22" s="15" customFormat="1" ht="27.75" customHeight="1">
      <c r="A21" s="16"/>
      <c r="B21" s="50"/>
      <c r="C21" s="279" t="s">
        <v>23</v>
      </c>
      <c r="D21" s="280"/>
      <c r="E21" s="186" t="str">
        <f>"valori effettivi
 conto economico esercizio "&amp;$E$14</f>
        <v>valori effettivi
 conto economico esercizio 2011</v>
      </c>
      <c r="F21" s="49"/>
      <c r="G21" s="281"/>
      <c r="H21" s="281"/>
      <c r="I21" s="281"/>
      <c r="J21" s="281"/>
      <c r="K21" s="282"/>
      <c r="L21" s="39"/>
      <c r="M21" s="16"/>
      <c r="N21" s="16"/>
      <c r="O21" s="16"/>
      <c r="P21" s="16"/>
      <c r="Q21" s="16"/>
      <c r="R21" s="16"/>
      <c r="S21" s="16"/>
      <c r="T21" s="16"/>
      <c r="U21" s="16"/>
      <c r="V21" s="16"/>
    </row>
    <row r="22" spans="1:22" s="15" customFormat="1" ht="24.75" customHeight="1">
      <c r="A22" s="16"/>
      <c r="B22" s="44" t="s">
        <v>4</v>
      </c>
      <c r="C22" s="262" t="s">
        <v>24</v>
      </c>
      <c r="D22" s="263"/>
      <c r="E22" s="185" t="str">
        <f>"valori effettivi
 conto economico esercizio "&amp;$E$14</f>
        <v>valori effettivi
 conto economico esercizio 2011</v>
      </c>
      <c r="F22" s="75"/>
      <c r="G22" s="264"/>
      <c r="H22" s="265"/>
      <c r="I22" s="265"/>
      <c r="J22" s="265"/>
      <c r="K22" s="266"/>
      <c r="L22" s="39"/>
      <c r="M22" s="16"/>
      <c r="N22" s="16"/>
      <c r="O22" s="16"/>
      <c r="P22" s="16"/>
      <c r="Q22" s="16"/>
      <c r="R22" s="16"/>
      <c r="S22" s="16"/>
      <c r="T22" s="16"/>
      <c r="U22" s="16"/>
      <c r="V22" s="16"/>
    </row>
    <row r="23" spans="1:22" s="15" customFormat="1" ht="15">
      <c r="A23" s="16"/>
      <c r="B23" s="44"/>
      <c r="C23" s="168" t="s">
        <v>25</v>
      </c>
      <c r="D23" s="76"/>
      <c r="E23" s="76"/>
      <c r="F23" s="184">
        <f>SUM(F21:F22)</f>
        <v>0</v>
      </c>
      <c r="G23" s="264"/>
      <c r="H23" s="265"/>
      <c r="I23" s="265"/>
      <c r="J23" s="265"/>
      <c r="K23" s="266"/>
      <c r="L23" s="39"/>
      <c r="M23" s="16"/>
      <c r="N23" s="16"/>
      <c r="O23" s="16"/>
      <c r="P23" s="16"/>
      <c r="Q23" s="16"/>
      <c r="R23" s="16"/>
      <c r="S23" s="16"/>
      <c r="T23" s="16"/>
      <c r="U23" s="16"/>
      <c r="V23" s="16"/>
    </row>
    <row r="24" spans="1:22" s="15" customFormat="1" ht="25.5">
      <c r="A24" s="16"/>
      <c r="B24" s="44" t="s">
        <v>3</v>
      </c>
      <c r="C24" s="267" t="s">
        <v>70</v>
      </c>
      <c r="D24" s="271"/>
      <c r="E24" s="78" t="str">
        <f>"costi calcolatori esercizio "&amp;$E$14</f>
        <v>costi calcolatori esercizio 2011</v>
      </c>
      <c r="F24" s="43"/>
      <c r="G24" s="264"/>
      <c r="H24" s="265"/>
      <c r="I24" s="265"/>
      <c r="J24" s="265"/>
      <c r="K24" s="266"/>
      <c r="L24" s="39"/>
      <c r="M24" s="16"/>
      <c r="N24" s="16"/>
      <c r="O24" s="16"/>
      <c r="P24" s="16"/>
      <c r="Q24" s="16"/>
      <c r="R24" s="16"/>
      <c r="S24" s="16"/>
      <c r="T24" s="16"/>
      <c r="U24" s="16"/>
      <c r="V24" s="16"/>
    </row>
    <row r="25" spans="1:22" s="15" customFormat="1" ht="28.5" customHeight="1">
      <c r="A25" s="16"/>
      <c r="B25" s="77" t="s">
        <v>3</v>
      </c>
      <c r="C25" s="270" t="s">
        <v>83</v>
      </c>
      <c r="D25" s="271"/>
      <c r="E25" s="187" t="str">
        <f>"valori effettivi
 conto economico esercizio "&amp;$E$14</f>
        <v>valori effettivi
 conto economico esercizio 2011</v>
      </c>
      <c r="F25" s="43"/>
      <c r="G25" s="315"/>
      <c r="H25" s="315"/>
      <c r="I25" s="315"/>
      <c r="J25" s="315"/>
      <c r="K25" s="316"/>
      <c r="L25" s="39"/>
      <c r="M25" s="16"/>
      <c r="N25" s="16"/>
      <c r="O25" s="16"/>
      <c r="P25" s="16"/>
      <c r="Q25" s="16"/>
      <c r="R25" s="16"/>
      <c r="S25" s="16"/>
      <c r="T25" s="16"/>
      <c r="U25" s="16"/>
      <c r="V25" s="16"/>
    </row>
    <row r="26" spans="1:21" s="15" customFormat="1" ht="28.5" customHeight="1">
      <c r="A26" s="16"/>
      <c r="B26" s="44" t="s">
        <v>3</v>
      </c>
      <c r="C26" s="272" t="s">
        <v>71</v>
      </c>
      <c r="D26" s="272"/>
      <c r="E26" s="185" t="str">
        <f>"valori effettivi
 conto economico esercizio "&amp;$E$14</f>
        <v>valori effettivi
 conto economico esercizio 2011</v>
      </c>
      <c r="F26" s="79"/>
      <c r="G26" s="264"/>
      <c r="H26" s="265"/>
      <c r="I26" s="265"/>
      <c r="J26" s="265"/>
      <c r="K26" s="266"/>
      <c r="L26" s="16"/>
      <c r="M26" s="16"/>
      <c r="N26" s="16"/>
      <c r="O26" s="16"/>
      <c r="P26" s="16"/>
      <c r="Q26" s="16"/>
      <c r="R26" s="16"/>
      <c r="S26" s="16"/>
      <c r="T26" s="16"/>
      <c r="U26" s="16"/>
    </row>
    <row r="27" spans="1:21" s="15" customFormat="1" ht="15">
      <c r="A27" s="16"/>
      <c r="B27" s="44"/>
      <c r="C27" s="168" t="s">
        <v>26</v>
      </c>
      <c r="D27" s="76"/>
      <c r="E27" s="76"/>
      <c r="F27" s="184">
        <f>SUM(F24:F26)</f>
        <v>0</v>
      </c>
      <c r="G27" s="264"/>
      <c r="H27" s="265"/>
      <c r="I27" s="265"/>
      <c r="J27" s="265"/>
      <c r="K27" s="266"/>
      <c r="L27" s="16"/>
      <c r="M27" s="16"/>
      <c r="N27" s="16"/>
      <c r="O27" s="16"/>
      <c r="P27" s="16"/>
      <c r="Q27" s="16"/>
      <c r="R27" s="16"/>
      <c r="S27" s="16"/>
      <c r="T27" s="16"/>
      <c r="U27" s="16"/>
    </row>
    <row r="28" spans="1:21" s="15" customFormat="1" ht="30" customHeight="1">
      <c r="A28" s="16"/>
      <c r="B28" s="44" t="s">
        <v>3</v>
      </c>
      <c r="C28" s="267" t="s">
        <v>72</v>
      </c>
      <c r="D28" s="268"/>
      <c r="E28" s="188" t="str">
        <f>"valori effettivi esercizio "&amp;$E$14</f>
        <v>valori effettivi esercizio 2011</v>
      </c>
      <c r="F28" s="43"/>
      <c r="G28" s="264"/>
      <c r="H28" s="265"/>
      <c r="I28" s="265"/>
      <c r="J28" s="265"/>
      <c r="K28" s="266"/>
      <c r="L28" s="16"/>
      <c r="M28" s="16"/>
      <c r="N28" s="16"/>
      <c r="O28" s="16"/>
      <c r="P28" s="16"/>
      <c r="Q28" s="16"/>
      <c r="R28" s="16"/>
      <c r="S28" s="16"/>
      <c r="T28" s="16"/>
      <c r="U28" s="16"/>
    </row>
    <row r="29" spans="1:21" s="15" customFormat="1" ht="30" customHeight="1">
      <c r="A29" s="172"/>
      <c r="B29" s="44" t="s">
        <v>3</v>
      </c>
      <c r="C29" s="320" t="s">
        <v>73</v>
      </c>
      <c r="D29" s="320"/>
      <c r="E29" s="78" t="str">
        <f>"valori effettivi esercizio "&amp;$E$14</f>
        <v>valori effettivi esercizio 2011</v>
      </c>
      <c r="F29" s="43"/>
      <c r="G29" s="264"/>
      <c r="H29" s="265"/>
      <c r="I29" s="265"/>
      <c r="J29" s="265"/>
      <c r="K29" s="266"/>
      <c r="L29" s="16"/>
      <c r="M29" s="16"/>
      <c r="N29" s="16"/>
      <c r="O29" s="16"/>
      <c r="P29" s="16"/>
      <c r="Q29" s="16"/>
      <c r="R29" s="16"/>
      <c r="S29" s="16"/>
      <c r="T29" s="16"/>
      <c r="U29" s="16"/>
    </row>
    <row r="30" spans="1:21" s="15" customFormat="1" ht="15">
      <c r="A30" s="172"/>
      <c r="B30" s="44"/>
      <c r="C30" s="168" t="s">
        <v>27</v>
      </c>
      <c r="D30" s="76"/>
      <c r="E30" s="76"/>
      <c r="F30" s="184">
        <f>SUM(F28:F29)</f>
        <v>0</v>
      </c>
      <c r="G30" s="83"/>
      <c r="H30" s="81"/>
      <c r="I30" s="81"/>
      <c r="J30" s="81"/>
      <c r="K30" s="82"/>
      <c r="L30" s="16"/>
      <c r="M30" s="16"/>
      <c r="N30" s="16"/>
      <c r="O30" s="16"/>
      <c r="P30" s="16"/>
      <c r="Q30" s="16"/>
      <c r="R30" s="16"/>
      <c r="S30" s="16"/>
      <c r="T30" s="16"/>
      <c r="U30" s="16"/>
    </row>
    <row r="31" spans="1:21" s="15" customFormat="1" ht="15">
      <c r="A31" s="16"/>
      <c r="B31" s="80"/>
      <c r="C31" s="167" t="s">
        <v>28</v>
      </c>
      <c r="D31" s="78"/>
      <c r="E31" s="78"/>
      <c r="F31" s="183">
        <f>F30+F27</f>
        <v>0</v>
      </c>
      <c r="G31" s="321"/>
      <c r="H31" s="322"/>
      <c r="I31" s="322"/>
      <c r="J31" s="322"/>
      <c r="K31" s="323"/>
      <c r="L31" s="16"/>
      <c r="M31" s="16"/>
      <c r="N31" s="16"/>
      <c r="O31" s="16"/>
      <c r="P31" s="16"/>
      <c r="Q31" s="16"/>
      <c r="R31" s="16"/>
      <c r="S31" s="16"/>
      <c r="T31" s="16"/>
      <c r="U31" s="16"/>
    </row>
    <row r="32" spans="1:21" s="2" customFormat="1" ht="15.75" thickBot="1">
      <c r="A32" s="33"/>
      <c r="B32" s="48" t="s">
        <v>2</v>
      </c>
      <c r="C32" s="314" t="str">
        <f>"Copertura in eccesso (+) / Copertura insufficiente (-) per l'anno tariffario "&amp;$E$14</f>
        <v>Copertura in eccesso (+) / Copertura insufficiente (-) per l'anno tariffario 2011</v>
      </c>
      <c r="D32" s="314"/>
      <c r="E32" s="84"/>
      <c r="F32" s="199">
        <f>F23-F31</f>
        <v>0</v>
      </c>
      <c r="G32" s="324"/>
      <c r="H32" s="309"/>
      <c r="I32" s="309"/>
      <c r="J32" s="309"/>
      <c r="K32" s="310"/>
      <c r="L32" s="6"/>
      <c r="M32" s="6"/>
      <c r="N32" s="6"/>
      <c r="O32" s="6"/>
      <c r="P32" s="6"/>
      <c r="Q32" s="6"/>
      <c r="R32" s="6"/>
      <c r="S32" s="6"/>
      <c r="T32" s="6"/>
      <c r="U32" s="6"/>
    </row>
    <row r="33" spans="1:21" s="2" customFormat="1" ht="7.5" customHeight="1" hidden="1">
      <c r="A33" s="6"/>
      <c r="B33" s="10"/>
      <c r="C33" s="10"/>
      <c r="D33" s="8"/>
      <c r="E33" s="8"/>
      <c r="F33" s="8"/>
      <c r="G33" s="9"/>
      <c r="H33" s="8"/>
      <c r="I33" s="8"/>
      <c r="J33" s="8"/>
      <c r="K33" s="8"/>
      <c r="L33" s="6"/>
      <c r="M33" s="6"/>
      <c r="N33" s="6"/>
      <c r="O33" s="6"/>
      <c r="P33" s="6"/>
      <c r="Q33" s="6"/>
      <c r="R33" s="6"/>
      <c r="S33" s="6"/>
      <c r="T33" s="6"/>
      <c r="U33" s="6"/>
    </row>
    <row r="34" spans="1:21" s="2" customFormat="1" ht="16.5" hidden="1" thickBot="1">
      <c r="A34" s="6"/>
      <c r="B34" s="10"/>
      <c r="C34" s="10"/>
      <c r="D34" s="8"/>
      <c r="E34" s="8"/>
      <c r="F34" s="8"/>
      <c r="G34" s="9"/>
      <c r="H34" s="8"/>
      <c r="I34" s="8"/>
      <c r="J34" s="8"/>
      <c r="K34" s="8"/>
      <c r="L34" s="6"/>
      <c r="M34" s="6"/>
      <c r="N34" s="6"/>
      <c r="O34" s="6"/>
      <c r="P34" s="6"/>
      <c r="Q34" s="6"/>
      <c r="R34" s="6"/>
      <c r="S34" s="6"/>
      <c r="T34" s="6"/>
      <c r="U34" s="6"/>
    </row>
    <row r="35" spans="1:21" s="2" customFormat="1" ht="15.75" hidden="1" thickBot="1">
      <c r="A35" s="33"/>
      <c r="B35" s="47"/>
      <c r="C35" s="301"/>
      <c r="D35" s="317"/>
      <c r="E35" s="8"/>
      <c r="F35" s="46"/>
      <c r="G35" s="318"/>
      <c r="H35" s="318"/>
      <c r="I35" s="318"/>
      <c r="J35" s="318"/>
      <c r="K35" s="319"/>
      <c r="L35" s="6"/>
      <c r="M35" s="6"/>
      <c r="N35" s="6"/>
      <c r="O35" s="6"/>
      <c r="P35" s="6"/>
      <c r="Q35" s="6"/>
      <c r="R35" s="6"/>
      <c r="S35" s="6"/>
      <c r="T35" s="6"/>
      <c r="U35" s="6"/>
    </row>
    <row r="36" spans="1:21" s="2" customFormat="1" ht="15">
      <c r="A36" s="6"/>
      <c r="B36" s="6"/>
      <c r="C36" s="6"/>
      <c r="D36" s="6"/>
      <c r="E36" s="6"/>
      <c r="F36" s="6"/>
      <c r="G36" s="6"/>
      <c r="H36" s="45"/>
      <c r="I36" s="45"/>
      <c r="J36" s="45"/>
      <c r="K36" s="45"/>
      <c r="L36" s="6"/>
      <c r="M36" s="6"/>
      <c r="N36" s="6"/>
      <c r="O36" s="6"/>
      <c r="P36" s="6"/>
      <c r="Q36" s="6"/>
      <c r="R36" s="6"/>
      <c r="S36" s="6"/>
      <c r="T36" s="6"/>
      <c r="U36" s="6"/>
    </row>
    <row r="37" spans="1:21" s="2" customFormat="1" ht="15">
      <c r="A37" s="181"/>
      <c r="B37" s="6"/>
      <c r="C37" s="6"/>
      <c r="D37" s="6"/>
      <c r="E37" s="6"/>
      <c r="F37" s="6"/>
      <c r="G37" s="45"/>
      <c r="H37" s="45"/>
      <c r="I37" s="45"/>
      <c r="J37" s="45"/>
      <c r="K37" s="45"/>
      <c r="L37" s="6"/>
      <c r="M37" s="6"/>
      <c r="N37" s="6"/>
      <c r="O37" s="6"/>
      <c r="P37" s="6"/>
      <c r="Q37" s="6"/>
      <c r="R37" s="6"/>
      <c r="S37" s="6"/>
      <c r="T37" s="6"/>
      <c r="U37" s="6"/>
    </row>
    <row r="38" spans="1:22" s="2" customFormat="1" ht="15.75">
      <c r="A38" s="6"/>
      <c r="B38" s="10" t="s">
        <v>6</v>
      </c>
      <c r="C38" s="10" t="s">
        <v>29</v>
      </c>
      <c r="D38" s="8"/>
      <c r="E38" s="8"/>
      <c r="F38" s="42"/>
      <c r="G38" s="261"/>
      <c r="H38" s="261"/>
      <c r="I38" s="261"/>
      <c r="J38" s="261"/>
      <c r="K38" s="261"/>
      <c r="L38" s="7"/>
      <c r="M38" s="6"/>
      <c r="N38" s="6"/>
      <c r="O38" s="6"/>
      <c r="P38" s="6"/>
      <c r="Q38" s="6"/>
      <c r="R38" s="6"/>
      <c r="S38" s="6"/>
      <c r="T38" s="6"/>
      <c r="U38" s="6"/>
      <c r="V38" s="6"/>
    </row>
    <row r="39" spans="1:22" s="2" customFormat="1" ht="16.5" thickBot="1">
      <c r="A39" s="6"/>
      <c r="B39" s="41" t="s">
        <v>30</v>
      </c>
      <c r="C39" s="10"/>
      <c r="D39" s="8"/>
      <c r="E39" s="8" t="s">
        <v>14</v>
      </c>
      <c r="F39" s="8" t="s">
        <v>0</v>
      </c>
      <c r="G39" s="278" t="s">
        <v>13</v>
      </c>
      <c r="H39" s="278"/>
      <c r="I39" s="278"/>
      <c r="J39" s="278"/>
      <c r="K39" s="278"/>
      <c r="L39" s="7"/>
      <c r="M39" s="6"/>
      <c r="N39" s="6"/>
      <c r="O39" s="6"/>
      <c r="P39" s="6"/>
      <c r="Q39" s="6"/>
      <c r="R39" s="6"/>
      <c r="S39" s="6"/>
      <c r="T39" s="6"/>
      <c r="U39" s="6"/>
      <c r="V39" s="6"/>
    </row>
    <row r="40" spans="1:22" s="15" customFormat="1" ht="15.75" thickBot="1">
      <c r="A40" s="16"/>
      <c r="B40" s="40"/>
      <c r="C40" s="274" t="s">
        <v>31</v>
      </c>
      <c r="D40" s="275"/>
      <c r="E40" s="200"/>
      <c r="F40" s="194"/>
      <c r="G40" s="276"/>
      <c r="H40" s="276"/>
      <c r="I40" s="276"/>
      <c r="J40" s="276"/>
      <c r="K40" s="277"/>
      <c r="L40" s="39"/>
      <c r="M40" s="16"/>
      <c r="N40" s="16"/>
      <c r="O40" s="16"/>
      <c r="P40" s="16"/>
      <c r="Q40" s="16"/>
      <c r="R40" s="16"/>
      <c r="S40" s="16"/>
      <c r="T40" s="16"/>
      <c r="U40" s="16"/>
      <c r="V40" s="16"/>
    </row>
    <row r="41" spans="1:22" s="2" customFormat="1" ht="15.75">
      <c r="A41" s="6"/>
      <c r="B41" s="10"/>
      <c r="C41" s="10"/>
      <c r="D41" s="8"/>
      <c r="E41" s="8"/>
      <c r="F41" s="8"/>
      <c r="G41" s="9"/>
      <c r="H41" s="8"/>
      <c r="I41" s="8"/>
      <c r="J41" s="8"/>
      <c r="K41" s="8"/>
      <c r="L41" s="7"/>
      <c r="M41" s="6"/>
      <c r="N41" s="6"/>
      <c r="O41" s="6"/>
      <c r="P41" s="6"/>
      <c r="Q41" s="6"/>
      <c r="R41" s="6"/>
      <c r="S41" s="6"/>
      <c r="T41" s="6"/>
      <c r="U41" s="6"/>
      <c r="V41" s="6"/>
    </row>
    <row r="42" spans="1:22" s="2" customFormat="1" ht="15.75">
      <c r="A42" s="6"/>
      <c r="B42" s="10"/>
      <c r="C42" s="10"/>
      <c r="D42" s="8"/>
      <c r="E42" s="8"/>
      <c r="F42" s="8"/>
      <c r="G42" s="9"/>
      <c r="H42" s="8"/>
      <c r="I42" s="8"/>
      <c r="J42" s="8"/>
      <c r="K42" s="8"/>
      <c r="L42" s="7"/>
      <c r="M42" s="6"/>
      <c r="N42" s="6"/>
      <c r="O42" s="6"/>
      <c r="P42" s="6"/>
      <c r="Q42" s="6"/>
      <c r="R42" s="6"/>
      <c r="S42" s="6"/>
      <c r="T42" s="6"/>
      <c r="U42" s="6"/>
      <c r="V42" s="6"/>
    </row>
    <row r="43" spans="1:22" s="2" customFormat="1" ht="16.5" thickBot="1">
      <c r="A43" s="6"/>
      <c r="B43" s="10" t="s">
        <v>5</v>
      </c>
      <c r="C43" s="10" t="s">
        <v>32</v>
      </c>
      <c r="D43" s="8"/>
      <c r="E43" s="8"/>
      <c r="F43" s="8" t="s">
        <v>0</v>
      </c>
      <c r="G43" s="278" t="s">
        <v>13</v>
      </c>
      <c r="H43" s="278"/>
      <c r="I43" s="278"/>
      <c r="J43" s="278"/>
      <c r="K43" s="278"/>
      <c r="L43" s="7"/>
      <c r="M43" s="6"/>
      <c r="N43" s="6"/>
      <c r="O43" s="6"/>
      <c r="P43" s="6"/>
      <c r="Q43" s="6"/>
      <c r="R43" s="6"/>
      <c r="S43" s="6"/>
      <c r="T43" s="6"/>
      <c r="U43" s="6"/>
      <c r="V43" s="6"/>
    </row>
    <row r="44" spans="1:22" s="2" customFormat="1" ht="27" hidden="1" thickBot="1">
      <c r="A44" s="177" t="s">
        <v>9</v>
      </c>
      <c r="B44" s="14"/>
      <c r="C44" s="10"/>
      <c r="D44" s="8"/>
      <c r="E44" s="8"/>
      <c r="F44" s="8" t="s">
        <v>0</v>
      </c>
      <c r="G44" s="9" t="s">
        <v>1</v>
      </c>
      <c r="H44" s="8"/>
      <c r="I44" s="8"/>
      <c r="J44" s="8"/>
      <c r="K44" s="8"/>
      <c r="L44" s="7"/>
      <c r="M44" s="6"/>
      <c r="N44" s="6"/>
      <c r="O44" s="6"/>
      <c r="P44" s="6"/>
      <c r="Q44" s="6"/>
      <c r="R44" s="6"/>
      <c r="S44" s="6"/>
      <c r="T44" s="6"/>
      <c r="U44" s="6"/>
      <c r="V44" s="6"/>
    </row>
    <row r="45" spans="1:22" s="2" customFormat="1" ht="15">
      <c r="A45" s="6"/>
      <c r="B45" s="38"/>
      <c r="C45" s="294"/>
      <c r="D45" s="294"/>
      <c r="E45" s="295"/>
      <c r="F45" s="195"/>
      <c r="G45" s="292"/>
      <c r="H45" s="292"/>
      <c r="I45" s="292"/>
      <c r="J45" s="292"/>
      <c r="K45" s="293"/>
      <c r="L45" s="7"/>
      <c r="M45" s="6"/>
      <c r="N45" s="6"/>
      <c r="O45" s="6"/>
      <c r="P45" s="6"/>
      <c r="Q45" s="6"/>
      <c r="R45" s="6"/>
      <c r="S45" s="6"/>
      <c r="T45" s="6"/>
      <c r="U45" s="6"/>
      <c r="V45" s="6"/>
    </row>
    <row r="46" spans="1:22" s="2" customFormat="1" ht="15">
      <c r="A46" s="6"/>
      <c r="B46" s="37"/>
      <c r="C46" s="296"/>
      <c r="D46" s="296"/>
      <c r="E46" s="297"/>
      <c r="F46" s="196"/>
      <c r="G46" s="298"/>
      <c r="H46" s="299"/>
      <c r="I46" s="299"/>
      <c r="J46" s="299"/>
      <c r="K46" s="300"/>
      <c r="L46" s="7"/>
      <c r="M46" s="6"/>
      <c r="N46" s="6"/>
      <c r="O46" s="6"/>
      <c r="P46" s="6"/>
      <c r="Q46" s="6"/>
      <c r="R46" s="6"/>
      <c r="S46" s="6"/>
      <c r="T46" s="6"/>
      <c r="U46" s="6"/>
      <c r="V46" s="6"/>
    </row>
    <row r="47" spans="1:22" s="2" customFormat="1" ht="15" hidden="1">
      <c r="A47" s="6"/>
      <c r="B47" s="36"/>
      <c r="C47" s="303"/>
      <c r="D47" s="304"/>
      <c r="E47" s="35"/>
      <c r="F47" s="34"/>
      <c r="G47" s="305"/>
      <c r="H47" s="305"/>
      <c r="I47" s="305"/>
      <c r="J47" s="305"/>
      <c r="K47" s="306"/>
      <c r="L47" s="7"/>
      <c r="M47" s="6"/>
      <c r="N47" s="6"/>
      <c r="O47" s="6"/>
      <c r="P47" s="6"/>
      <c r="Q47" s="6"/>
      <c r="R47" s="6"/>
      <c r="S47" s="6"/>
      <c r="T47" s="6"/>
      <c r="U47" s="6"/>
      <c r="V47" s="6"/>
    </row>
    <row r="48" spans="1:22" s="2" customFormat="1" ht="15" hidden="1">
      <c r="A48" s="6"/>
      <c r="B48" s="36"/>
      <c r="C48" s="303"/>
      <c r="D48" s="304"/>
      <c r="E48" s="35"/>
      <c r="F48" s="34"/>
      <c r="G48" s="305"/>
      <c r="H48" s="305"/>
      <c r="I48" s="305"/>
      <c r="J48" s="305"/>
      <c r="K48" s="306"/>
      <c r="L48" s="7"/>
      <c r="M48" s="6"/>
      <c r="N48" s="6"/>
      <c r="O48" s="6"/>
      <c r="P48" s="6"/>
      <c r="Q48" s="6"/>
      <c r="R48" s="6"/>
      <c r="S48" s="6"/>
      <c r="T48" s="6"/>
      <c r="U48" s="6"/>
      <c r="V48" s="6"/>
    </row>
    <row r="49" spans="1:22" s="2" customFormat="1" ht="15.75" thickBot="1">
      <c r="A49" s="33"/>
      <c r="B49" s="32" t="s">
        <v>2</v>
      </c>
      <c r="C49" s="307" t="s">
        <v>33</v>
      </c>
      <c r="D49" s="308"/>
      <c r="E49" s="31"/>
      <c r="F49" s="197">
        <f>F45+F46</f>
        <v>0</v>
      </c>
      <c r="G49" s="309"/>
      <c r="H49" s="309"/>
      <c r="I49" s="309"/>
      <c r="J49" s="309"/>
      <c r="K49" s="310"/>
      <c r="L49" s="69"/>
      <c r="M49" s="6"/>
      <c r="N49" s="6"/>
      <c r="O49" s="6"/>
      <c r="P49" s="6"/>
      <c r="Q49" s="6"/>
      <c r="R49" s="6"/>
      <c r="S49" s="6"/>
      <c r="T49" s="6"/>
      <c r="U49" s="6"/>
      <c r="V49" s="6"/>
    </row>
    <row r="50" spans="1:22" s="2" customFormat="1" ht="15.75">
      <c r="A50" s="6"/>
      <c r="B50" s="10"/>
      <c r="C50" s="10"/>
      <c r="D50" s="8"/>
      <c r="E50" s="8"/>
      <c r="F50" s="8"/>
      <c r="G50" s="9"/>
      <c r="H50" s="8"/>
      <c r="I50" s="8"/>
      <c r="J50" s="8"/>
      <c r="K50" s="8"/>
      <c r="L50" s="7"/>
      <c r="M50" s="6"/>
      <c r="N50" s="6"/>
      <c r="O50" s="6"/>
      <c r="P50" s="6"/>
      <c r="Q50" s="6"/>
      <c r="R50" s="6"/>
      <c r="S50" s="6"/>
      <c r="T50" s="6"/>
      <c r="U50" s="6"/>
      <c r="V50" s="6"/>
    </row>
    <row r="51" spans="1:22" s="2" customFormat="1" ht="16.5" thickBot="1">
      <c r="A51" s="6"/>
      <c r="B51" s="10"/>
      <c r="C51" s="10"/>
      <c r="D51" s="8"/>
      <c r="E51" s="8"/>
      <c r="F51" s="8"/>
      <c r="G51" s="9"/>
      <c r="H51" s="8"/>
      <c r="I51" s="8"/>
      <c r="J51" s="8"/>
      <c r="K51" s="8"/>
      <c r="L51" s="7"/>
      <c r="M51" s="6"/>
      <c r="N51" s="6"/>
      <c r="O51" s="6"/>
      <c r="P51" s="6"/>
      <c r="Q51" s="6"/>
      <c r="R51" s="6"/>
      <c r="S51" s="6"/>
      <c r="T51" s="6"/>
      <c r="U51" s="6"/>
      <c r="V51" s="6"/>
    </row>
    <row r="52" spans="1:22" s="27" customFormat="1" ht="16.5" thickBot="1">
      <c r="A52" s="28"/>
      <c r="B52" s="30"/>
      <c r="C52" s="301" t="s">
        <v>15</v>
      </c>
      <c r="D52" s="302"/>
      <c r="E52" s="29"/>
      <c r="F52" s="198">
        <f>F32+F40+F49</f>
        <v>0</v>
      </c>
      <c r="G52" s="311" t="str">
        <f>IF(F52&gt;0,"Questo importo deve essere rimborsato ai clienti finali.",IF(F52&lt;0,"Questo importo può essere addebitato ai clienti finali."," "))</f>
        <v> </v>
      </c>
      <c r="H52" s="312"/>
      <c r="I52" s="312"/>
      <c r="J52" s="312"/>
      <c r="K52" s="313"/>
      <c r="L52" s="69"/>
      <c r="M52" s="28"/>
      <c r="N52" s="28"/>
      <c r="O52" s="28"/>
      <c r="P52" s="28"/>
      <c r="Q52" s="28"/>
      <c r="R52" s="28"/>
      <c r="S52" s="28"/>
      <c r="T52" s="28"/>
      <c r="U52" s="28"/>
      <c r="V52" s="28"/>
    </row>
    <row r="53" spans="2:11" s="27" customFormat="1" ht="27" customHeight="1" thickBot="1">
      <c r="B53" s="63"/>
      <c r="C53" s="63"/>
      <c r="D53" s="64"/>
      <c r="E53" s="64"/>
      <c r="F53" s="64"/>
      <c r="G53" s="64"/>
      <c r="H53" s="64"/>
      <c r="I53" s="64"/>
      <c r="J53" s="64"/>
      <c r="K53" s="64"/>
    </row>
    <row r="54" spans="1:22" s="2" customFormat="1" ht="15.75" thickBot="1">
      <c r="A54" s="6"/>
      <c r="B54" s="26"/>
      <c r="C54" s="301" t="str">
        <f>"Tasso d'interesse per l'anno "&amp;$E$14+2</f>
        <v>Tasso d'interesse per l'anno 2013</v>
      </c>
      <c r="D54" s="302"/>
      <c r="E54" s="8"/>
      <c r="F54" s="201"/>
      <c r="G54" s="67"/>
      <c r="H54" s="173"/>
      <c r="I54" s="68"/>
      <c r="J54" s="68"/>
      <c r="K54" s="68"/>
      <c r="L54" s="7"/>
      <c r="M54" s="6"/>
      <c r="N54" s="6"/>
      <c r="O54" s="6"/>
      <c r="P54" s="6"/>
      <c r="Q54" s="6"/>
      <c r="R54" s="6"/>
      <c r="S54" s="6"/>
      <c r="T54" s="6"/>
      <c r="U54" s="6"/>
      <c r="V54" s="6"/>
    </row>
    <row r="55" spans="1:22" s="2" customFormat="1" ht="15.75">
      <c r="A55" s="6"/>
      <c r="B55" s="10"/>
      <c r="C55" s="10"/>
      <c r="D55" s="8"/>
      <c r="E55" s="8"/>
      <c r="F55" s="8"/>
      <c r="G55" s="9"/>
      <c r="H55" s="8"/>
      <c r="I55" s="8"/>
      <c r="J55" s="8"/>
      <c r="K55" s="8"/>
      <c r="L55" s="7"/>
      <c r="M55" s="6"/>
      <c r="N55" s="6"/>
      <c r="O55" s="6"/>
      <c r="P55" s="6"/>
      <c r="Q55" s="6"/>
      <c r="R55" s="6"/>
      <c r="S55" s="6"/>
      <c r="T55" s="6"/>
      <c r="U55" s="6"/>
      <c r="V55" s="6"/>
    </row>
    <row r="56" spans="1:22" s="2" customFormat="1" ht="24" customHeight="1">
      <c r="A56" s="6"/>
      <c r="B56" s="10"/>
      <c r="C56" s="10"/>
      <c r="D56" s="8"/>
      <c r="E56" s="8"/>
      <c r="F56" s="8"/>
      <c r="G56" s="9"/>
      <c r="H56" s="8"/>
      <c r="I56" s="8"/>
      <c r="J56" s="8"/>
      <c r="K56" s="8"/>
      <c r="L56" s="7"/>
      <c r="M56" s="6"/>
      <c r="N56" s="6"/>
      <c r="O56" s="6"/>
      <c r="P56" s="6"/>
      <c r="Q56" s="6"/>
      <c r="R56" s="6"/>
      <c r="S56" s="6"/>
      <c r="T56" s="6"/>
      <c r="U56" s="6"/>
      <c r="V56" s="6"/>
    </row>
    <row r="57" spans="1:22" s="2" customFormat="1" ht="16.5" thickBot="1">
      <c r="A57" s="6"/>
      <c r="B57" s="10" t="s">
        <v>16</v>
      </c>
      <c r="C57" s="6"/>
      <c r="D57" s="25" t="s">
        <v>17</v>
      </c>
      <c r="E57" s="25">
        <v>2</v>
      </c>
      <c r="F57" s="25">
        <v>3</v>
      </c>
      <c r="G57" s="25">
        <v>4</v>
      </c>
      <c r="H57" s="25">
        <v>5</v>
      </c>
      <c r="I57" s="25">
        <v>6</v>
      </c>
      <c r="J57" s="25">
        <v>7</v>
      </c>
      <c r="K57" s="25">
        <v>8</v>
      </c>
      <c r="L57" s="25">
        <v>9</v>
      </c>
      <c r="M57" s="6"/>
      <c r="N57" s="6"/>
      <c r="O57" s="6"/>
      <c r="P57" s="6"/>
      <c r="Q57" s="6"/>
      <c r="R57" s="6"/>
      <c r="S57" s="6"/>
      <c r="T57" s="6"/>
      <c r="U57" s="6"/>
      <c r="V57" s="6"/>
    </row>
    <row r="58" spans="1:22" s="2" customFormat="1" ht="29.25" customHeight="1">
      <c r="A58" s="6"/>
      <c r="B58" s="286"/>
      <c r="C58" s="287"/>
      <c r="D58" s="214" t="s">
        <v>90</v>
      </c>
      <c r="E58" s="24" t="s">
        <v>15</v>
      </c>
      <c r="F58" s="24" t="s">
        <v>18</v>
      </c>
      <c r="G58" s="24" t="s">
        <v>34</v>
      </c>
      <c r="H58" s="24" t="s">
        <v>19</v>
      </c>
      <c r="I58" s="24" t="s">
        <v>89</v>
      </c>
      <c r="J58" s="24" t="s">
        <v>92</v>
      </c>
      <c r="K58" s="24" t="s">
        <v>74</v>
      </c>
      <c r="L58" s="206" t="s">
        <v>13</v>
      </c>
      <c r="M58" s="6"/>
      <c r="N58" s="6"/>
      <c r="O58" s="6"/>
      <c r="P58" s="6"/>
      <c r="Q58" s="6"/>
      <c r="R58" s="6"/>
      <c r="S58" s="6"/>
      <c r="T58" s="6"/>
      <c r="U58" s="6"/>
      <c r="V58" s="6"/>
    </row>
    <row r="59" spans="1:22" s="2" customFormat="1" ht="25.5">
      <c r="A59" s="6"/>
      <c r="B59" s="288"/>
      <c r="C59" s="289"/>
      <c r="D59" s="23" t="str">
        <f>"Stato fine esercizio "&amp;$E$14-1</f>
        <v>Stato fine esercizio 2010</v>
      </c>
      <c r="E59" s="215" t="str">
        <f>""&amp;$E$14</f>
        <v>2011</v>
      </c>
      <c r="F59" s="23"/>
      <c r="G59" s="23"/>
      <c r="H59" s="23"/>
      <c r="I59" s="23">
        <f>$E$14+1</f>
        <v>2012</v>
      </c>
      <c r="J59" s="23"/>
      <c r="K59" s="23">
        <f>$E$14+2</f>
        <v>2013</v>
      </c>
      <c r="L59" s="207"/>
      <c r="M59" s="6"/>
      <c r="N59" s="6"/>
      <c r="O59" s="6"/>
      <c r="P59" s="6"/>
      <c r="Q59" s="6"/>
      <c r="R59" s="6"/>
      <c r="S59" s="6"/>
      <c r="T59" s="6"/>
      <c r="U59" s="6"/>
      <c r="V59" s="6"/>
    </row>
    <row r="60" spans="1:22" s="2" customFormat="1" ht="16.5" thickBot="1">
      <c r="A60" s="6"/>
      <c r="B60" s="290"/>
      <c r="C60" s="291"/>
      <c r="D60" s="22" t="s">
        <v>0</v>
      </c>
      <c r="E60" s="22" t="s">
        <v>0</v>
      </c>
      <c r="F60" s="22" t="s">
        <v>0</v>
      </c>
      <c r="G60" s="22" t="s">
        <v>0</v>
      </c>
      <c r="H60" s="22" t="s">
        <v>0</v>
      </c>
      <c r="I60" s="22" t="s">
        <v>0</v>
      </c>
      <c r="J60" s="22" t="s">
        <v>0</v>
      </c>
      <c r="K60" s="22" t="s">
        <v>0</v>
      </c>
      <c r="L60" s="208"/>
      <c r="M60" s="6"/>
      <c r="N60" s="6"/>
      <c r="O60" s="6"/>
      <c r="P60" s="6"/>
      <c r="Q60" s="6"/>
      <c r="R60" s="6"/>
      <c r="S60" s="6"/>
      <c r="T60" s="6"/>
      <c r="U60" s="6"/>
      <c r="V60" s="6"/>
    </row>
    <row r="61" spans="1:22" s="15" customFormat="1" ht="15.75" thickBot="1">
      <c r="A61" s="21"/>
      <c r="B61" s="20"/>
      <c r="C61" s="19" t="s">
        <v>16</v>
      </c>
      <c r="D61" s="18"/>
      <c r="E61" s="17">
        <f>F52</f>
        <v>0</v>
      </c>
      <c r="F61" s="17">
        <f>D61+E61</f>
        <v>0</v>
      </c>
      <c r="G61" s="17">
        <f>$F$54*F61</f>
        <v>0</v>
      </c>
      <c r="H61" s="17">
        <f>G61+F61</f>
        <v>0</v>
      </c>
      <c r="I61" s="18"/>
      <c r="J61" s="17">
        <f>I61+H61</f>
        <v>0</v>
      </c>
      <c r="K61" s="18">
        <f>-J61/3</f>
        <v>0</v>
      </c>
      <c r="L61" s="209"/>
      <c r="M61" s="16"/>
      <c r="N61" s="16"/>
      <c r="O61" s="16"/>
      <c r="P61" s="16"/>
      <c r="Q61" s="16"/>
      <c r="R61" s="16"/>
      <c r="S61" s="16"/>
      <c r="T61" s="16"/>
      <c r="U61" s="16"/>
      <c r="V61" s="16"/>
    </row>
    <row r="62" spans="1:22" s="2" customFormat="1" ht="15.75" customHeight="1">
      <c r="A62" s="6"/>
      <c r="B62" s="10"/>
      <c r="C62" s="10"/>
      <c r="D62" s="8"/>
      <c r="E62" s="8"/>
      <c r="F62" s="8"/>
      <c r="G62" s="9"/>
      <c r="H62" s="8"/>
      <c r="I62" s="8"/>
      <c r="J62" s="8"/>
      <c r="K62" s="8"/>
      <c r="L62" s="7"/>
      <c r="M62" s="6"/>
      <c r="N62" s="6"/>
      <c r="O62" s="6"/>
      <c r="P62" s="6"/>
      <c r="Q62" s="6"/>
      <c r="R62" s="6"/>
      <c r="S62" s="6"/>
      <c r="T62" s="6"/>
      <c r="U62" s="6"/>
      <c r="V62" s="6"/>
    </row>
    <row r="63" spans="1:22" s="2" customFormat="1" ht="15.75" customHeight="1">
      <c r="A63" s="6"/>
      <c r="B63" s="10"/>
      <c r="C63" s="88"/>
      <c r="D63" s="210"/>
      <c r="E63" s="89"/>
      <c r="F63" s="89"/>
      <c r="G63" s="90"/>
      <c r="H63" s="51"/>
      <c r="I63" s="211"/>
      <c r="J63" s="8"/>
      <c r="K63" s="8"/>
      <c r="L63" s="7"/>
      <c r="M63" s="6"/>
      <c r="N63" s="6"/>
      <c r="O63" s="6"/>
      <c r="P63" s="6"/>
      <c r="Q63" s="6"/>
      <c r="R63" s="6"/>
      <c r="S63" s="6"/>
      <c r="T63" s="6"/>
      <c r="U63" s="6"/>
      <c r="V63" s="6"/>
    </row>
    <row r="64" spans="1:22" s="2" customFormat="1" ht="15.75" customHeight="1">
      <c r="A64" s="6"/>
      <c r="B64" s="10"/>
      <c r="C64" s="10"/>
      <c r="D64" s="13"/>
      <c r="E64" s="8"/>
      <c r="F64" s="8"/>
      <c r="G64" s="9"/>
      <c r="H64" s="8"/>
      <c r="I64" s="211"/>
      <c r="J64" s="8"/>
      <c r="K64" s="8"/>
      <c r="L64" s="7"/>
      <c r="M64" s="6"/>
      <c r="N64" s="6"/>
      <c r="O64" s="6"/>
      <c r="P64" s="6"/>
      <c r="Q64" s="6"/>
      <c r="R64" s="6"/>
      <c r="S64" s="6"/>
      <c r="T64" s="6"/>
      <c r="U64" s="6"/>
      <c r="V64" s="6"/>
    </row>
    <row r="65" spans="1:22" s="2" customFormat="1" ht="63.75">
      <c r="A65" s="6"/>
      <c r="B65" s="261" t="s">
        <v>35</v>
      </c>
      <c r="C65" s="261"/>
      <c r="D65" s="261"/>
      <c r="E65" s="261"/>
      <c r="F65" s="261"/>
      <c r="G65" s="9"/>
      <c r="H65" s="8"/>
      <c r="I65" s="12"/>
      <c r="J65" s="8"/>
      <c r="K65" s="8"/>
      <c r="L65" s="7"/>
      <c r="M65" s="6"/>
      <c r="N65" s="6"/>
      <c r="O65" s="6"/>
      <c r="P65" s="6"/>
      <c r="Q65" s="6"/>
      <c r="R65" s="6"/>
      <c r="S65" s="6"/>
      <c r="T65" s="6"/>
      <c r="U65" s="6"/>
      <c r="V65" s="6"/>
    </row>
    <row r="66" spans="1:22" s="2" customFormat="1" ht="31.5" customHeight="1">
      <c r="A66" s="11"/>
      <c r="B66" s="283"/>
      <c r="C66" s="284"/>
      <c r="D66" s="284"/>
      <c r="E66" s="284"/>
      <c r="F66" s="284"/>
      <c r="G66" s="284"/>
      <c r="H66" s="284"/>
      <c r="I66" s="284"/>
      <c r="J66" s="284"/>
      <c r="K66" s="284"/>
      <c r="L66" s="285"/>
      <c r="M66" s="6"/>
      <c r="N66" s="6"/>
      <c r="O66" s="6"/>
      <c r="P66" s="6"/>
      <c r="Q66" s="6"/>
      <c r="R66" s="6"/>
      <c r="S66" s="6"/>
      <c r="T66" s="6"/>
      <c r="U66" s="6"/>
      <c r="V66" s="6"/>
    </row>
    <row r="67" spans="1:22" s="2" customFormat="1" ht="15.75">
      <c r="A67" s="6"/>
      <c r="B67" s="10"/>
      <c r="C67" s="10"/>
      <c r="D67" s="8"/>
      <c r="E67" s="8"/>
      <c r="F67" s="8"/>
      <c r="G67" s="9"/>
      <c r="H67" s="8"/>
      <c r="I67" s="8"/>
      <c r="J67" s="8"/>
      <c r="K67" s="8"/>
      <c r="L67" s="7"/>
      <c r="M67" s="6"/>
      <c r="N67" s="6"/>
      <c r="O67" s="6"/>
      <c r="P67" s="6"/>
      <c r="Q67" s="6"/>
      <c r="R67" s="6"/>
      <c r="S67" s="6"/>
      <c r="T67" s="6"/>
      <c r="U67" s="6"/>
      <c r="V67" s="6"/>
    </row>
    <row r="68" spans="1:22" s="2" customFormat="1" ht="15.75">
      <c r="A68" s="6"/>
      <c r="B68" s="10"/>
      <c r="C68" s="10"/>
      <c r="D68" s="8"/>
      <c r="E68" s="8"/>
      <c r="F68" s="8"/>
      <c r="G68" s="9"/>
      <c r="H68" s="8"/>
      <c r="I68" s="8"/>
      <c r="J68" s="8"/>
      <c r="K68" s="8"/>
      <c r="L68" s="7"/>
      <c r="M68" s="6"/>
      <c r="N68" s="6"/>
      <c r="O68" s="6"/>
      <c r="P68" s="6"/>
      <c r="Q68" s="6"/>
      <c r="R68" s="6"/>
      <c r="S68" s="6"/>
      <c r="T68" s="6"/>
      <c r="U68" s="6"/>
      <c r="V68" s="6"/>
    </row>
    <row r="69" spans="1:22" s="2" customFormat="1" ht="15.75">
      <c r="A69" s="6"/>
      <c r="B69" s="10"/>
      <c r="C69" s="10"/>
      <c r="D69" s="8"/>
      <c r="E69" s="8"/>
      <c r="F69" s="8"/>
      <c r="G69" s="9"/>
      <c r="H69" s="8"/>
      <c r="I69" s="8"/>
      <c r="J69" s="8"/>
      <c r="K69" s="8"/>
      <c r="L69" s="7"/>
      <c r="M69" s="6"/>
      <c r="N69" s="6"/>
      <c r="O69" s="6"/>
      <c r="P69" s="6"/>
      <c r="Q69" s="6"/>
      <c r="R69" s="6"/>
      <c r="S69" s="6"/>
      <c r="T69" s="6"/>
      <c r="U69" s="6"/>
      <c r="V69" s="6"/>
    </row>
    <row r="70" spans="1:22" s="2" customFormat="1" ht="15.75">
      <c r="A70" s="6"/>
      <c r="B70" s="10"/>
      <c r="C70" s="10"/>
      <c r="D70" s="8"/>
      <c r="E70" s="8"/>
      <c r="F70" s="8"/>
      <c r="G70" s="9"/>
      <c r="H70" s="8"/>
      <c r="I70" s="8"/>
      <c r="J70" s="8"/>
      <c r="K70" s="8"/>
      <c r="L70" s="7"/>
      <c r="M70" s="6"/>
      <c r="N70" s="6"/>
      <c r="O70" s="6"/>
      <c r="P70" s="6"/>
      <c r="Q70" s="6"/>
      <c r="R70" s="6"/>
      <c r="S70" s="6"/>
      <c r="T70" s="6"/>
      <c r="U70" s="6"/>
      <c r="V70" s="6"/>
    </row>
    <row r="71" spans="1:22" s="2" customFormat="1" ht="15.75">
      <c r="A71" s="6"/>
      <c r="B71" s="10"/>
      <c r="C71" s="10"/>
      <c r="D71" s="8"/>
      <c r="E71" s="8"/>
      <c r="F71" s="8"/>
      <c r="G71" s="9"/>
      <c r="H71" s="8"/>
      <c r="I71" s="8"/>
      <c r="J71" s="8"/>
      <c r="K71" s="8"/>
      <c r="L71" s="7"/>
      <c r="M71" s="6"/>
      <c r="N71" s="6"/>
      <c r="O71" s="6"/>
      <c r="P71" s="6"/>
      <c r="Q71" s="6"/>
      <c r="R71" s="6"/>
      <c r="S71" s="6"/>
      <c r="T71" s="6"/>
      <c r="U71" s="6"/>
      <c r="V71" s="6"/>
    </row>
    <row r="72" spans="1:22" s="2" customFormat="1" ht="15.75">
      <c r="A72" s="6"/>
      <c r="B72" s="10"/>
      <c r="C72" s="10"/>
      <c r="D72" s="8"/>
      <c r="E72" s="8"/>
      <c r="F72" s="8"/>
      <c r="G72" s="9"/>
      <c r="H72" s="8"/>
      <c r="I72" s="8"/>
      <c r="J72" s="8"/>
      <c r="K72" s="8"/>
      <c r="L72" s="7"/>
      <c r="M72" s="6"/>
      <c r="N72" s="6"/>
      <c r="O72" s="6"/>
      <c r="P72" s="6"/>
      <c r="Q72" s="6"/>
      <c r="R72" s="6"/>
      <c r="S72" s="6"/>
      <c r="T72" s="6"/>
      <c r="U72" s="6"/>
      <c r="V72" s="6"/>
    </row>
    <row r="73" spans="1:22" s="2" customFormat="1" ht="15.75">
      <c r="A73" s="6"/>
      <c r="B73" s="10"/>
      <c r="C73" s="10"/>
      <c r="D73" s="8"/>
      <c r="E73" s="8"/>
      <c r="F73" s="8"/>
      <c r="G73" s="9"/>
      <c r="H73" s="8"/>
      <c r="I73" s="8"/>
      <c r="J73" s="8"/>
      <c r="K73" s="8"/>
      <c r="L73" s="7"/>
      <c r="M73" s="6"/>
      <c r="N73" s="6"/>
      <c r="O73" s="6"/>
      <c r="P73" s="6"/>
      <c r="Q73" s="6"/>
      <c r="R73" s="6"/>
      <c r="S73" s="6"/>
      <c r="T73" s="6"/>
      <c r="U73" s="6"/>
      <c r="V73" s="6"/>
    </row>
    <row r="74" spans="1:22" s="2" customFormat="1" ht="15.75">
      <c r="A74" s="6"/>
      <c r="B74" s="10"/>
      <c r="C74" s="10"/>
      <c r="D74" s="8"/>
      <c r="E74" s="8"/>
      <c r="F74" s="8"/>
      <c r="G74" s="9"/>
      <c r="H74" s="8"/>
      <c r="I74" s="8"/>
      <c r="J74" s="8"/>
      <c r="K74" s="8"/>
      <c r="L74" s="7"/>
      <c r="M74" s="6"/>
      <c r="N74" s="6"/>
      <c r="O74" s="6"/>
      <c r="P74" s="6"/>
      <c r="Q74" s="6"/>
      <c r="R74" s="6"/>
      <c r="S74" s="6"/>
      <c r="T74" s="6"/>
      <c r="U74" s="6"/>
      <c r="V74" s="6"/>
    </row>
    <row r="75" spans="1:22" s="2" customFormat="1" ht="15.75">
      <c r="A75" s="6"/>
      <c r="B75" s="10"/>
      <c r="C75" s="10"/>
      <c r="D75" s="8"/>
      <c r="E75" s="8"/>
      <c r="F75" s="8"/>
      <c r="G75" s="9"/>
      <c r="H75" s="8"/>
      <c r="I75" s="8"/>
      <c r="J75" s="8"/>
      <c r="K75" s="8"/>
      <c r="L75" s="7"/>
      <c r="M75" s="6"/>
      <c r="N75" s="6"/>
      <c r="O75" s="6"/>
      <c r="P75" s="6"/>
      <c r="Q75" s="6"/>
      <c r="R75" s="6"/>
      <c r="S75" s="6"/>
      <c r="T75" s="6"/>
      <c r="U75" s="6"/>
      <c r="V75" s="6"/>
    </row>
    <row r="76" spans="1:22" s="2" customFormat="1" ht="15.75">
      <c r="A76" s="6"/>
      <c r="B76" s="10"/>
      <c r="C76" s="10"/>
      <c r="D76" s="8"/>
      <c r="E76" s="8"/>
      <c r="F76" s="8"/>
      <c r="G76" s="9"/>
      <c r="H76" s="8"/>
      <c r="I76" s="8"/>
      <c r="J76" s="8"/>
      <c r="K76" s="8"/>
      <c r="L76" s="7"/>
      <c r="M76" s="6"/>
      <c r="N76" s="6"/>
      <c r="O76" s="6"/>
      <c r="P76" s="6"/>
      <c r="Q76" s="6"/>
      <c r="R76" s="6"/>
      <c r="S76" s="6"/>
      <c r="T76" s="6"/>
      <c r="U76" s="6"/>
      <c r="V76" s="6"/>
    </row>
    <row r="77" spans="1:22" s="2" customFormat="1" ht="15.75">
      <c r="A77" s="6"/>
      <c r="B77" s="10"/>
      <c r="C77" s="10"/>
      <c r="D77" s="8"/>
      <c r="E77" s="8"/>
      <c r="F77" s="8"/>
      <c r="G77" s="9"/>
      <c r="H77" s="8"/>
      <c r="I77" s="8"/>
      <c r="J77" s="8"/>
      <c r="K77" s="8"/>
      <c r="L77" s="7"/>
      <c r="M77" s="6"/>
      <c r="N77" s="6"/>
      <c r="O77" s="6"/>
      <c r="P77" s="6"/>
      <c r="Q77" s="6"/>
      <c r="R77" s="6"/>
      <c r="S77" s="6"/>
      <c r="T77" s="6"/>
      <c r="U77" s="6"/>
      <c r="V77" s="6"/>
    </row>
    <row r="78" spans="1:22" s="2" customFormat="1" ht="15.75">
      <c r="A78" s="6"/>
      <c r="B78" s="10"/>
      <c r="C78" s="10"/>
      <c r="D78" s="8"/>
      <c r="E78" s="8"/>
      <c r="F78" s="8"/>
      <c r="G78" s="9"/>
      <c r="H78" s="8"/>
      <c r="I78" s="8"/>
      <c r="J78" s="8"/>
      <c r="K78" s="8"/>
      <c r="L78" s="7"/>
      <c r="M78" s="6"/>
      <c r="N78" s="6"/>
      <c r="O78" s="6"/>
      <c r="P78" s="6"/>
      <c r="Q78" s="6"/>
      <c r="R78" s="6"/>
      <c r="S78" s="6"/>
      <c r="T78" s="6"/>
      <c r="U78" s="6"/>
      <c r="V78" s="6"/>
    </row>
    <row r="79" spans="1:22" s="2" customFormat="1" ht="15.75">
      <c r="A79" s="6"/>
      <c r="B79" s="10"/>
      <c r="C79" s="10"/>
      <c r="D79" s="8"/>
      <c r="E79" s="8"/>
      <c r="F79" s="8"/>
      <c r="G79" s="9"/>
      <c r="H79" s="8"/>
      <c r="I79" s="8"/>
      <c r="J79" s="8"/>
      <c r="K79" s="8"/>
      <c r="L79" s="7"/>
      <c r="M79" s="6"/>
      <c r="N79" s="6"/>
      <c r="O79" s="6"/>
      <c r="P79" s="6"/>
      <c r="Q79" s="6"/>
      <c r="R79" s="6"/>
      <c r="S79" s="6"/>
      <c r="T79" s="6"/>
      <c r="U79" s="6"/>
      <c r="V79" s="6"/>
    </row>
    <row r="80" spans="1:22" s="2" customFormat="1" ht="15.75">
      <c r="A80" s="6"/>
      <c r="B80" s="10"/>
      <c r="C80" s="10"/>
      <c r="D80" s="8"/>
      <c r="E80" s="8"/>
      <c r="F80" s="8"/>
      <c r="G80" s="9"/>
      <c r="H80" s="8"/>
      <c r="I80" s="8"/>
      <c r="J80" s="8"/>
      <c r="K80" s="8"/>
      <c r="L80" s="7"/>
      <c r="M80" s="6"/>
      <c r="N80" s="6"/>
      <c r="O80" s="6"/>
      <c r="P80" s="6"/>
      <c r="Q80" s="6"/>
      <c r="R80" s="6"/>
      <c r="S80" s="6"/>
      <c r="T80" s="6"/>
      <c r="U80" s="6"/>
      <c r="V80" s="6"/>
    </row>
    <row r="81" spans="1:22" s="2" customFormat="1" ht="15.75">
      <c r="A81" s="6"/>
      <c r="B81" s="10"/>
      <c r="C81" s="10"/>
      <c r="D81" s="8"/>
      <c r="E81" s="8"/>
      <c r="F81" s="8"/>
      <c r="G81" s="9"/>
      <c r="H81" s="8"/>
      <c r="I81" s="8"/>
      <c r="J81" s="8"/>
      <c r="K81" s="8"/>
      <c r="L81" s="7"/>
      <c r="M81" s="6"/>
      <c r="N81" s="6"/>
      <c r="O81" s="6"/>
      <c r="P81" s="6"/>
      <c r="Q81" s="6"/>
      <c r="R81" s="6"/>
      <c r="S81" s="6"/>
      <c r="T81" s="6"/>
      <c r="U81" s="6"/>
      <c r="V81" s="6"/>
    </row>
    <row r="82" spans="1:22" s="2" customFormat="1" ht="15.75">
      <c r="A82" s="6"/>
      <c r="B82" s="10"/>
      <c r="C82" s="10"/>
      <c r="D82" s="8"/>
      <c r="E82" s="8"/>
      <c r="F82" s="8"/>
      <c r="G82" s="9"/>
      <c r="H82" s="8"/>
      <c r="I82" s="8"/>
      <c r="J82" s="8"/>
      <c r="K82" s="8"/>
      <c r="L82" s="7"/>
      <c r="M82" s="6"/>
      <c r="N82" s="6"/>
      <c r="O82" s="6"/>
      <c r="P82" s="6"/>
      <c r="Q82" s="6"/>
      <c r="R82" s="6"/>
      <c r="S82" s="6"/>
      <c r="T82" s="6"/>
      <c r="U82" s="6"/>
      <c r="V82" s="6"/>
    </row>
    <row r="83" spans="1:22" s="2" customFormat="1" ht="15.75">
      <c r="A83" s="6"/>
      <c r="B83" s="10"/>
      <c r="C83" s="10"/>
      <c r="D83" s="8"/>
      <c r="E83" s="8"/>
      <c r="F83" s="8"/>
      <c r="G83" s="9"/>
      <c r="H83" s="8"/>
      <c r="I83" s="8"/>
      <c r="J83" s="8"/>
      <c r="K83" s="8"/>
      <c r="L83" s="7"/>
      <c r="M83" s="6"/>
      <c r="N83" s="6"/>
      <c r="O83" s="6"/>
      <c r="P83" s="6"/>
      <c r="Q83" s="6"/>
      <c r="R83" s="6"/>
      <c r="S83" s="6"/>
      <c r="T83" s="6"/>
      <c r="U83" s="6"/>
      <c r="V83" s="6"/>
    </row>
    <row r="84" spans="1:22" s="2" customFormat="1" ht="15.75">
      <c r="A84" s="6"/>
      <c r="B84" s="10"/>
      <c r="C84" s="10"/>
      <c r="D84" s="8"/>
      <c r="E84" s="8"/>
      <c r="F84" s="8"/>
      <c r="G84" s="9"/>
      <c r="H84" s="8"/>
      <c r="I84" s="8"/>
      <c r="J84" s="8"/>
      <c r="K84" s="8"/>
      <c r="L84" s="7"/>
      <c r="M84" s="6"/>
      <c r="N84" s="6"/>
      <c r="O84" s="6"/>
      <c r="P84" s="6"/>
      <c r="Q84" s="6"/>
      <c r="R84" s="6"/>
      <c r="S84" s="6"/>
      <c r="T84" s="6"/>
      <c r="U84" s="6"/>
      <c r="V84" s="6"/>
    </row>
    <row r="85" spans="1:22" s="2" customFormat="1" ht="15.75">
      <c r="A85" s="6"/>
      <c r="B85" s="10"/>
      <c r="C85" s="10"/>
      <c r="D85" s="8"/>
      <c r="E85" s="8"/>
      <c r="F85" s="8"/>
      <c r="G85" s="9"/>
      <c r="H85" s="8"/>
      <c r="I85" s="8"/>
      <c r="J85" s="8"/>
      <c r="K85" s="8"/>
      <c r="L85" s="7"/>
      <c r="M85" s="6"/>
      <c r="N85" s="6"/>
      <c r="O85" s="6"/>
      <c r="P85" s="6"/>
      <c r="Q85" s="6"/>
      <c r="R85" s="6"/>
      <c r="S85" s="6"/>
      <c r="T85" s="6"/>
      <c r="U85" s="6"/>
      <c r="V85" s="6"/>
    </row>
    <row r="86" spans="1:22" s="2" customFormat="1" ht="15.75">
      <c r="A86" s="6"/>
      <c r="B86" s="10"/>
      <c r="C86" s="10"/>
      <c r="D86" s="8"/>
      <c r="E86" s="8"/>
      <c r="F86" s="8"/>
      <c r="G86" s="9"/>
      <c r="H86" s="8"/>
      <c r="I86" s="8"/>
      <c r="J86" s="8"/>
      <c r="K86" s="8"/>
      <c r="L86" s="7"/>
      <c r="M86" s="6"/>
      <c r="N86" s="6"/>
      <c r="O86" s="6"/>
      <c r="P86" s="6"/>
      <c r="Q86" s="6"/>
      <c r="R86" s="6"/>
      <c r="S86" s="6"/>
      <c r="T86" s="6"/>
      <c r="U86" s="6"/>
      <c r="V86" s="6"/>
    </row>
    <row r="87" spans="1:22" s="2" customFormat="1" ht="15.75">
      <c r="A87" s="6"/>
      <c r="B87" s="10"/>
      <c r="C87" s="10"/>
      <c r="D87" s="8"/>
      <c r="E87" s="8"/>
      <c r="F87" s="8"/>
      <c r="G87" s="9"/>
      <c r="H87" s="8"/>
      <c r="I87" s="8"/>
      <c r="J87" s="8"/>
      <c r="K87" s="8"/>
      <c r="L87" s="7"/>
      <c r="M87" s="6"/>
      <c r="N87" s="6"/>
      <c r="O87" s="6"/>
      <c r="P87" s="6"/>
      <c r="Q87" s="6"/>
      <c r="R87" s="6"/>
      <c r="S87" s="6"/>
      <c r="T87" s="6"/>
      <c r="U87" s="6"/>
      <c r="V87" s="6"/>
    </row>
    <row r="88" spans="1:22" s="2" customFormat="1" ht="15.75">
      <c r="A88" s="6"/>
      <c r="B88" s="10"/>
      <c r="C88" s="10"/>
      <c r="D88" s="8"/>
      <c r="E88" s="8"/>
      <c r="F88" s="8"/>
      <c r="G88" s="9"/>
      <c r="H88" s="8"/>
      <c r="I88" s="8"/>
      <c r="J88" s="8"/>
      <c r="K88" s="8"/>
      <c r="L88" s="7"/>
      <c r="M88" s="6"/>
      <c r="N88" s="6"/>
      <c r="O88" s="6"/>
      <c r="P88" s="6"/>
      <c r="Q88" s="6"/>
      <c r="R88" s="6"/>
      <c r="S88" s="6"/>
      <c r="T88" s="6"/>
      <c r="U88" s="6"/>
      <c r="V88" s="6"/>
    </row>
    <row r="89" spans="1:22" s="2" customFormat="1" ht="15.75">
      <c r="A89" s="6"/>
      <c r="B89" s="10"/>
      <c r="C89" s="10"/>
      <c r="D89" s="8"/>
      <c r="E89" s="8"/>
      <c r="F89" s="8"/>
      <c r="G89" s="9"/>
      <c r="H89" s="8"/>
      <c r="I89" s="8"/>
      <c r="J89" s="8"/>
      <c r="K89" s="8"/>
      <c r="L89" s="7"/>
      <c r="M89" s="6"/>
      <c r="N89" s="6"/>
      <c r="O89" s="6"/>
      <c r="P89" s="6"/>
      <c r="Q89" s="6"/>
      <c r="R89" s="6"/>
      <c r="S89" s="6"/>
      <c r="T89" s="6"/>
      <c r="U89" s="6"/>
      <c r="V89" s="6"/>
    </row>
    <row r="90" spans="1:22" s="2" customFormat="1" ht="15.75">
      <c r="A90" s="6"/>
      <c r="B90" s="10"/>
      <c r="C90" s="10"/>
      <c r="D90" s="8"/>
      <c r="E90" s="8"/>
      <c r="F90" s="8"/>
      <c r="G90" s="9"/>
      <c r="H90" s="8"/>
      <c r="I90" s="8"/>
      <c r="J90" s="8"/>
      <c r="K90" s="8"/>
      <c r="L90" s="7"/>
      <c r="M90" s="6"/>
      <c r="N90" s="6"/>
      <c r="O90" s="6"/>
      <c r="P90" s="6"/>
      <c r="Q90" s="6"/>
      <c r="R90" s="6"/>
      <c r="S90" s="6"/>
      <c r="T90" s="6"/>
      <c r="U90" s="6"/>
      <c r="V90" s="6"/>
    </row>
    <row r="91" spans="1:22" s="2" customFormat="1" ht="15.75">
      <c r="A91" s="6"/>
      <c r="B91" s="10"/>
      <c r="C91" s="10"/>
      <c r="D91" s="8"/>
      <c r="E91" s="8"/>
      <c r="F91" s="8"/>
      <c r="G91" s="9"/>
      <c r="H91" s="8"/>
      <c r="I91" s="8"/>
      <c r="J91" s="8"/>
      <c r="K91" s="8"/>
      <c r="L91" s="7"/>
      <c r="M91" s="6"/>
      <c r="N91" s="6"/>
      <c r="O91" s="6"/>
      <c r="P91" s="6"/>
      <c r="Q91" s="6"/>
      <c r="R91" s="6"/>
      <c r="S91" s="6"/>
      <c r="T91" s="6"/>
      <c r="U91" s="6"/>
      <c r="V91" s="6"/>
    </row>
    <row r="92" spans="1:22" s="2" customFormat="1" ht="15.75">
      <c r="A92" s="6"/>
      <c r="B92" s="10"/>
      <c r="C92" s="10"/>
      <c r="D92" s="8"/>
      <c r="E92" s="8"/>
      <c r="F92" s="8"/>
      <c r="G92" s="9"/>
      <c r="H92" s="8"/>
      <c r="I92" s="8"/>
      <c r="J92" s="8"/>
      <c r="K92" s="8"/>
      <c r="L92" s="7"/>
      <c r="M92" s="6"/>
      <c r="N92" s="6"/>
      <c r="O92" s="6"/>
      <c r="P92" s="6"/>
      <c r="Q92" s="6"/>
      <c r="R92" s="6"/>
      <c r="S92" s="6"/>
      <c r="T92" s="6"/>
      <c r="U92" s="6"/>
      <c r="V92" s="6"/>
    </row>
    <row r="93" spans="1:22" s="2" customFormat="1" ht="15.75">
      <c r="A93" s="6"/>
      <c r="B93" s="10"/>
      <c r="C93" s="10"/>
      <c r="D93" s="8"/>
      <c r="E93" s="8"/>
      <c r="F93" s="8"/>
      <c r="G93" s="9"/>
      <c r="H93" s="8"/>
      <c r="I93" s="8"/>
      <c r="J93" s="8"/>
      <c r="K93" s="8"/>
      <c r="L93" s="7"/>
      <c r="M93" s="6"/>
      <c r="N93" s="6"/>
      <c r="O93" s="6"/>
      <c r="P93" s="6"/>
      <c r="Q93" s="6"/>
      <c r="R93" s="6"/>
      <c r="S93" s="6"/>
      <c r="T93" s="6"/>
      <c r="U93" s="6"/>
      <c r="V93" s="6"/>
    </row>
    <row r="94" spans="1:22" s="2" customFormat="1" ht="15.75">
      <c r="A94" s="6"/>
      <c r="B94" s="10"/>
      <c r="C94" s="10"/>
      <c r="D94" s="8"/>
      <c r="E94" s="8"/>
      <c r="F94" s="8"/>
      <c r="G94" s="9"/>
      <c r="H94" s="8"/>
      <c r="I94" s="8"/>
      <c r="J94" s="8"/>
      <c r="K94" s="8"/>
      <c r="L94" s="7"/>
      <c r="M94" s="6"/>
      <c r="N94" s="6"/>
      <c r="O94" s="6"/>
      <c r="P94" s="6"/>
      <c r="Q94" s="6"/>
      <c r="R94" s="6"/>
      <c r="S94" s="6"/>
      <c r="T94" s="6"/>
      <c r="U94" s="6"/>
      <c r="V94" s="6"/>
    </row>
    <row r="95" spans="1:22" s="2" customFormat="1" ht="15.75">
      <c r="A95" s="6"/>
      <c r="B95" s="10"/>
      <c r="C95" s="10"/>
      <c r="D95" s="8"/>
      <c r="E95" s="8"/>
      <c r="F95" s="8"/>
      <c r="G95" s="9"/>
      <c r="H95" s="8"/>
      <c r="I95" s="8"/>
      <c r="J95" s="8"/>
      <c r="K95" s="8"/>
      <c r="L95" s="7"/>
      <c r="M95" s="6"/>
      <c r="N95" s="6"/>
      <c r="O95" s="6"/>
      <c r="P95" s="6"/>
      <c r="Q95" s="6"/>
      <c r="R95" s="6"/>
      <c r="S95" s="6"/>
      <c r="T95" s="6"/>
      <c r="U95" s="6"/>
      <c r="V95" s="6"/>
    </row>
    <row r="96" spans="1:22" s="2" customFormat="1" ht="15.75">
      <c r="A96" s="6"/>
      <c r="B96" s="10"/>
      <c r="C96" s="10"/>
      <c r="D96" s="8"/>
      <c r="E96" s="8"/>
      <c r="F96" s="8"/>
      <c r="G96" s="9"/>
      <c r="H96" s="8"/>
      <c r="I96" s="8"/>
      <c r="J96" s="8"/>
      <c r="K96" s="8"/>
      <c r="L96" s="7"/>
      <c r="M96" s="6"/>
      <c r="N96" s="6"/>
      <c r="O96" s="6"/>
      <c r="P96" s="6"/>
      <c r="Q96" s="6"/>
      <c r="R96" s="6"/>
      <c r="S96" s="6"/>
      <c r="T96" s="6"/>
      <c r="U96" s="6"/>
      <c r="V96" s="6"/>
    </row>
    <row r="97" spans="1:22" s="2" customFormat="1" ht="15.75">
      <c r="A97" s="6"/>
      <c r="B97" s="10"/>
      <c r="C97" s="10"/>
      <c r="D97" s="8"/>
      <c r="E97" s="8"/>
      <c r="F97" s="8"/>
      <c r="G97" s="9"/>
      <c r="H97" s="8"/>
      <c r="I97" s="8"/>
      <c r="J97" s="8"/>
      <c r="K97" s="8"/>
      <c r="L97" s="7"/>
      <c r="M97" s="6"/>
      <c r="N97" s="6"/>
      <c r="O97" s="6"/>
      <c r="P97" s="6"/>
      <c r="Q97" s="6"/>
      <c r="R97" s="6"/>
      <c r="S97" s="6"/>
      <c r="T97" s="6"/>
      <c r="U97" s="6"/>
      <c r="V97" s="6"/>
    </row>
    <row r="98" spans="1:22" s="2" customFormat="1" ht="15.75">
      <c r="A98" s="6"/>
      <c r="B98" s="10"/>
      <c r="C98" s="10"/>
      <c r="D98" s="8"/>
      <c r="E98" s="8"/>
      <c r="F98" s="8"/>
      <c r="G98" s="9"/>
      <c r="H98" s="8"/>
      <c r="I98" s="8"/>
      <c r="J98" s="8"/>
      <c r="K98" s="8"/>
      <c r="L98" s="7"/>
      <c r="M98" s="6"/>
      <c r="N98" s="6"/>
      <c r="O98" s="6"/>
      <c r="P98" s="6"/>
      <c r="Q98" s="6"/>
      <c r="R98" s="6"/>
      <c r="S98" s="6"/>
      <c r="T98" s="6"/>
      <c r="U98" s="6"/>
      <c r="V98" s="6"/>
    </row>
    <row r="99" spans="1:22" s="2" customFormat="1" ht="15.75">
      <c r="A99" s="6"/>
      <c r="B99" s="10"/>
      <c r="C99" s="10"/>
      <c r="D99" s="8"/>
      <c r="E99" s="8"/>
      <c r="F99" s="8"/>
      <c r="G99" s="9"/>
      <c r="H99" s="8"/>
      <c r="I99" s="8"/>
      <c r="J99" s="8"/>
      <c r="K99" s="8"/>
      <c r="L99" s="7"/>
      <c r="M99" s="6"/>
      <c r="N99" s="6"/>
      <c r="O99" s="6"/>
      <c r="P99" s="6"/>
      <c r="Q99" s="6"/>
      <c r="R99" s="6"/>
      <c r="S99" s="6"/>
      <c r="T99" s="6"/>
      <c r="U99" s="6"/>
      <c r="V99" s="6"/>
    </row>
    <row r="100" spans="1:22" s="2" customFormat="1" ht="15.75">
      <c r="A100" s="6"/>
      <c r="B100" s="10"/>
      <c r="C100" s="10"/>
      <c r="D100" s="8"/>
      <c r="E100" s="8"/>
      <c r="F100" s="8"/>
      <c r="G100" s="9"/>
      <c r="H100" s="8"/>
      <c r="I100" s="8"/>
      <c r="J100" s="8"/>
      <c r="K100" s="8"/>
      <c r="L100" s="7"/>
      <c r="M100" s="6"/>
      <c r="N100" s="6"/>
      <c r="O100" s="6"/>
      <c r="P100" s="6"/>
      <c r="Q100" s="6"/>
      <c r="R100" s="6"/>
      <c r="S100" s="6"/>
      <c r="T100" s="6"/>
      <c r="U100" s="6"/>
      <c r="V100" s="6"/>
    </row>
    <row r="101" spans="1:22" s="2" customFormat="1" ht="15.75">
      <c r="A101" s="6"/>
      <c r="B101" s="10"/>
      <c r="C101" s="10"/>
      <c r="D101" s="8"/>
      <c r="E101" s="8"/>
      <c r="F101" s="8"/>
      <c r="G101" s="9"/>
      <c r="H101" s="8"/>
      <c r="I101" s="8"/>
      <c r="J101" s="8"/>
      <c r="K101" s="8"/>
      <c r="L101" s="7"/>
      <c r="M101" s="6"/>
      <c r="N101" s="6"/>
      <c r="O101" s="6"/>
      <c r="P101" s="6"/>
      <c r="Q101" s="6"/>
      <c r="R101" s="6"/>
      <c r="S101" s="6"/>
      <c r="T101" s="6"/>
      <c r="U101" s="6"/>
      <c r="V101" s="6"/>
    </row>
    <row r="102" spans="1:22" s="2" customFormat="1" ht="15.75">
      <c r="A102" s="6"/>
      <c r="B102" s="10"/>
      <c r="C102" s="10"/>
      <c r="D102" s="8"/>
      <c r="E102" s="8"/>
      <c r="F102" s="8"/>
      <c r="G102" s="9"/>
      <c r="H102" s="8"/>
      <c r="I102" s="8"/>
      <c r="J102" s="8"/>
      <c r="K102" s="8"/>
      <c r="L102" s="7"/>
      <c r="M102" s="6"/>
      <c r="N102" s="6"/>
      <c r="O102" s="6"/>
      <c r="P102" s="6"/>
      <c r="Q102" s="6"/>
      <c r="R102" s="6"/>
      <c r="S102" s="6"/>
      <c r="T102" s="6"/>
      <c r="U102" s="6"/>
      <c r="V102" s="6"/>
    </row>
    <row r="103" spans="1:22" s="2" customFormat="1" ht="15.75">
      <c r="A103" s="6"/>
      <c r="B103" s="10"/>
      <c r="C103" s="10"/>
      <c r="D103" s="8"/>
      <c r="E103" s="8"/>
      <c r="F103" s="8"/>
      <c r="G103" s="9"/>
      <c r="H103" s="8"/>
      <c r="I103" s="8"/>
      <c r="J103" s="8"/>
      <c r="K103" s="8"/>
      <c r="L103" s="7"/>
      <c r="M103" s="6"/>
      <c r="N103" s="6"/>
      <c r="O103" s="6"/>
      <c r="P103" s="6"/>
      <c r="Q103" s="6"/>
      <c r="R103" s="6"/>
      <c r="S103" s="6"/>
      <c r="T103" s="6"/>
      <c r="U103" s="6"/>
      <c r="V103" s="6"/>
    </row>
    <row r="104" spans="1:22" s="2" customFormat="1" ht="15.75">
      <c r="A104" s="6"/>
      <c r="B104" s="10"/>
      <c r="C104" s="10"/>
      <c r="D104" s="8"/>
      <c r="E104" s="8"/>
      <c r="F104" s="8"/>
      <c r="G104" s="9"/>
      <c r="H104" s="8"/>
      <c r="I104" s="8"/>
      <c r="J104" s="8"/>
      <c r="K104" s="8"/>
      <c r="L104" s="7"/>
      <c r="M104" s="6"/>
      <c r="N104" s="6"/>
      <c r="O104" s="6"/>
      <c r="P104" s="6"/>
      <c r="Q104" s="6"/>
      <c r="R104" s="6"/>
      <c r="S104" s="6"/>
      <c r="T104" s="6"/>
      <c r="U104" s="6"/>
      <c r="V104" s="6"/>
    </row>
    <row r="105" spans="1:22" s="2" customFormat="1" ht="15.75">
      <c r="A105" s="6"/>
      <c r="B105" s="10"/>
      <c r="C105" s="10"/>
      <c r="D105" s="8"/>
      <c r="E105" s="8"/>
      <c r="F105" s="8"/>
      <c r="G105" s="9"/>
      <c r="H105" s="8"/>
      <c r="I105" s="8"/>
      <c r="J105" s="8"/>
      <c r="K105" s="8"/>
      <c r="L105" s="7"/>
      <c r="M105" s="6"/>
      <c r="N105" s="6"/>
      <c r="O105" s="6"/>
      <c r="P105" s="6"/>
      <c r="Q105" s="6"/>
      <c r="R105" s="6"/>
      <c r="S105" s="6"/>
      <c r="T105" s="6"/>
      <c r="U105" s="6"/>
      <c r="V105" s="6"/>
    </row>
    <row r="106" spans="1:22" s="2" customFormat="1" ht="15.75">
      <c r="A106" s="6"/>
      <c r="B106" s="10"/>
      <c r="C106" s="10"/>
      <c r="D106" s="8"/>
      <c r="E106" s="8"/>
      <c r="F106" s="8"/>
      <c r="G106" s="9"/>
      <c r="H106" s="8"/>
      <c r="I106" s="8"/>
      <c r="J106" s="8"/>
      <c r="K106" s="8"/>
      <c r="L106" s="7"/>
      <c r="M106" s="6"/>
      <c r="N106" s="6"/>
      <c r="O106" s="6"/>
      <c r="P106" s="6"/>
      <c r="Q106" s="6"/>
      <c r="R106" s="6"/>
      <c r="S106" s="6"/>
      <c r="T106" s="6"/>
      <c r="U106" s="6"/>
      <c r="V106" s="6"/>
    </row>
    <row r="107" spans="1:22" s="2" customFormat="1" ht="15.75">
      <c r="A107" s="6"/>
      <c r="B107" s="10"/>
      <c r="C107" s="10"/>
      <c r="D107" s="8"/>
      <c r="E107" s="8"/>
      <c r="F107" s="8"/>
      <c r="G107" s="9"/>
      <c r="H107" s="8"/>
      <c r="I107" s="8"/>
      <c r="J107" s="8"/>
      <c r="K107" s="8"/>
      <c r="L107" s="7"/>
      <c r="M107" s="6"/>
      <c r="N107" s="6"/>
      <c r="O107" s="6"/>
      <c r="P107" s="6"/>
      <c r="Q107" s="6"/>
      <c r="R107" s="6"/>
      <c r="S107" s="6"/>
      <c r="T107" s="6"/>
      <c r="U107" s="6"/>
      <c r="V107" s="6"/>
    </row>
    <row r="108" spans="1:22" s="2" customFormat="1" ht="15.75">
      <c r="A108" s="6"/>
      <c r="B108" s="10"/>
      <c r="C108" s="10"/>
      <c r="D108" s="8"/>
      <c r="E108" s="8"/>
      <c r="F108" s="8"/>
      <c r="G108" s="9"/>
      <c r="H108" s="8"/>
      <c r="I108" s="8"/>
      <c r="J108" s="8"/>
      <c r="K108" s="8"/>
      <c r="L108" s="7"/>
      <c r="M108" s="6"/>
      <c r="N108" s="6"/>
      <c r="O108" s="6"/>
      <c r="P108" s="6"/>
      <c r="Q108" s="6"/>
      <c r="R108" s="6"/>
      <c r="S108" s="6"/>
      <c r="T108" s="6"/>
      <c r="U108" s="6"/>
      <c r="V108" s="6"/>
    </row>
    <row r="109" spans="1:22" s="2" customFormat="1" ht="15.75">
      <c r="A109" s="6"/>
      <c r="B109" s="10"/>
      <c r="C109" s="10"/>
      <c r="D109" s="8"/>
      <c r="E109" s="8"/>
      <c r="F109" s="8"/>
      <c r="G109" s="9"/>
      <c r="H109" s="8"/>
      <c r="I109" s="8"/>
      <c r="J109" s="8"/>
      <c r="K109" s="8"/>
      <c r="L109" s="7"/>
      <c r="M109" s="6"/>
      <c r="N109" s="6"/>
      <c r="O109" s="6"/>
      <c r="P109" s="6"/>
      <c r="Q109" s="6"/>
      <c r="R109" s="6"/>
      <c r="S109" s="6"/>
      <c r="T109" s="6"/>
      <c r="U109" s="6"/>
      <c r="V109" s="6"/>
    </row>
    <row r="110" spans="1:22" ht="15">
      <c r="A110" s="4"/>
      <c r="B110" s="4"/>
      <c r="C110" s="4"/>
      <c r="D110" s="4"/>
      <c r="E110" s="4"/>
      <c r="F110" s="4"/>
      <c r="G110" s="4"/>
      <c r="H110" s="4"/>
      <c r="I110" s="4"/>
      <c r="J110" s="4"/>
      <c r="K110" s="4"/>
      <c r="L110" s="5"/>
      <c r="M110" s="4"/>
      <c r="N110" s="4"/>
      <c r="O110" s="4"/>
      <c r="P110" s="4"/>
      <c r="Q110" s="4"/>
      <c r="R110" s="4"/>
      <c r="S110" s="4"/>
      <c r="T110" s="4"/>
      <c r="U110" s="4"/>
      <c r="V110" s="4"/>
    </row>
    <row r="111" spans="1:22" ht="15">
      <c r="A111" s="4"/>
      <c r="B111" s="4"/>
      <c r="C111" s="4"/>
      <c r="D111" s="4"/>
      <c r="E111" s="4"/>
      <c r="F111" s="4"/>
      <c r="G111" s="4"/>
      <c r="H111" s="4"/>
      <c r="I111" s="4"/>
      <c r="J111" s="4"/>
      <c r="K111" s="4"/>
      <c r="L111" s="5"/>
      <c r="M111" s="4"/>
      <c r="N111" s="4"/>
      <c r="O111" s="4"/>
      <c r="P111" s="4"/>
      <c r="Q111" s="4"/>
      <c r="R111" s="4"/>
      <c r="S111" s="4"/>
      <c r="T111" s="4"/>
      <c r="U111" s="4"/>
      <c r="V111" s="4"/>
    </row>
    <row r="112" spans="1:22" ht="15">
      <c r="A112" s="4"/>
      <c r="B112" s="4"/>
      <c r="C112" s="4"/>
      <c r="D112" s="4"/>
      <c r="E112" s="4"/>
      <c r="F112" s="4"/>
      <c r="G112" s="4"/>
      <c r="H112" s="4"/>
      <c r="I112" s="4"/>
      <c r="J112" s="4"/>
      <c r="K112" s="4"/>
      <c r="L112" s="5"/>
      <c r="M112" s="4"/>
      <c r="N112" s="4"/>
      <c r="O112" s="4"/>
      <c r="P112" s="4"/>
      <c r="Q112" s="4"/>
      <c r="R112" s="4"/>
      <c r="S112" s="4"/>
      <c r="T112" s="4"/>
      <c r="U112" s="4"/>
      <c r="V112" s="4"/>
    </row>
    <row r="113" spans="1:22" ht="15">
      <c r="A113" s="4"/>
      <c r="B113" s="4"/>
      <c r="C113" s="4"/>
      <c r="D113" s="4"/>
      <c r="E113" s="4"/>
      <c r="F113" s="4"/>
      <c r="G113" s="4"/>
      <c r="H113" s="4"/>
      <c r="I113" s="4"/>
      <c r="J113" s="4"/>
      <c r="K113" s="4"/>
      <c r="L113" s="5"/>
      <c r="M113" s="4"/>
      <c r="N113" s="4"/>
      <c r="O113" s="4"/>
      <c r="P113" s="4"/>
      <c r="Q113" s="4"/>
      <c r="R113" s="4"/>
      <c r="S113" s="4"/>
      <c r="T113" s="4"/>
      <c r="U113" s="4"/>
      <c r="V113" s="4"/>
    </row>
    <row r="114" spans="1:22" ht="15">
      <c r="A114" s="4"/>
      <c r="B114" s="4"/>
      <c r="C114" s="4"/>
      <c r="D114" s="4"/>
      <c r="E114" s="4"/>
      <c r="F114" s="4"/>
      <c r="G114" s="4"/>
      <c r="H114" s="4"/>
      <c r="I114" s="4"/>
      <c r="J114" s="4"/>
      <c r="K114" s="4"/>
      <c r="L114" s="5"/>
      <c r="M114" s="4"/>
      <c r="N114" s="4"/>
      <c r="O114" s="4"/>
      <c r="P114" s="4"/>
      <c r="Q114" s="4"/>
      <c r="R114" s="4"/>
      <c r="S114" s="4"/>
      <c r="T114" s="4"/>
      <c r="U114" s="4"/>
      <c r="V114" s="4"/>
    </row>
    <row r="115" spans="1:22" ht="15">
      <c r="A115" s="4"/>
      <c r="B115" s="4"/>
      <c r="C115" s="4"/>
      <c r="D115" s="4"/>
      <c r="E115" s="4"/>
      <c r="F115" s="4"/>
      <c r="G115" s="4"/>
      <c r="H115" s="4"/>
      <c r="I115" s="4"/>
      <c r="J115" s="4"/>
      <c r="K115" s="4"/>
      <c r="L115" s="5"/>
      <c r="M115" s="4"/>
      <c r="N115" s="4"/>
      <c r="O115" s="4"/>
      <c r="P115" s="4"/>
      <c r="Q115" s="4"/>
      <c r="R115" s="4"/>
      <c r="S115" s="4"/>
      <c r="T115" s="4"/>
      <c r="U115" s="4"/>
      <c r="V115" s="4"/>
    </row>
    <row r="116" spans="1:22" ht="15">
      <c r="A116" s="4"/>
      <c r="B116" s="4"/>
      <c r="C116" s="4"/>
      <c r="D116" s="4"/>
      <c r="E116" s="4"/>
      <c r="F116" s="4"/>
      <c r="G116" s="4"/>
      <c r="H116" s="4"/>
      <c r="I116" s="4"/>
      <c r="J116" s="4"/>
      <c r="K116" s="4"/>
      <c r="L116" s="5"/>
      <c r="M116" s="4"/>
      <c r="N116" s="4"/>
      <c r="O116" s="4"/>
      <c r="P116" s="4"/>
      <c r="Q116" s="4"/>
      <c r="R116" s="4"/>
      <c r="S116" s="4"/>
      <c r="T116" s="4"/>
      <c r="U116" s="4"/>
      <c r="V116" s="4"/>
    </row>
    <row r="117" spans="1:22" ht="15">
      <c r="A117" s="4"/>
      <c r="B117" s="4"/>
      <c r="C117" s="4"/>
      <c r="D117" s="4"/>
      <c r="E117" s="4"/>
      <c r="F117" s="4"/>
      <c r="G117" s="4"/>
      <c r="H117" s="4"/>
      <c r="I117" s="4"/>
      <c r="J117" s="4"/>
      <c r="K117" s="4"/>
      <c r="L117" s="5"/>
      <c r="M117" s="4"/>
      <c r="N117" s="4"/>
      <c r="O117" s="4"/>
      <c r="P117" s="4"/>
      <c r="Q117" s="4"/>
      <c r="R117" s="4"/>
      <c r="S117" s="4"/>
      <c r="T117" s="4"/>
      <c r="U117" s="4"/>
      <c r="V117" s="4"/>
    </row>
    <row r="118" spans="1:22" ht="15">
      <c r="A118" s="4"/>
      <c r="B118" s="4"/>
      <c r="C118" s="4"/>
      <c r="D118" s="4"/>
      <c r="E118" s="4"/>
      <c r="F118" s="4"/>
      <c r="G118" s="4"/>
      <c r="H118" s="4"/>
      <c r="I118" s="4"/>
      <c r="J118" s="4"/>
      <c r="K118" s="4"/>
      <c r="L118" s="5"/>
      <c r="M118" s="4"/>
      <c r="N118" s="4"/>
      <c r="O118" s="4"/>
      <c r="P118" s="4"/>
      <c r="Q118" s="4"/>
      <c r="R118" s="4"/>
      <c r="S118" s="4"/>
      <c r="T118" s="4"/>
      <c r="U118" s="4"/>
      <c r="V118" s="4"/>
    </row>
    <row r="119" spans="1:22" ht="15">
      <c r="A119" s="4"/>
      <c r="B119" s="4"/>
      <c r="C119" s="4"/>
      <c r="D119" s="4"/>
      <c r="E119" s="4"/>
      <c r="F119" s="4"/>
      <c r="G119" s="4"/>
      <c r="H119" s="4"/>
      <c r="I119" s="4"/>
      <c r="J119" s="4"/>
      <c r="K119" s="4"/>
      <c r="L119" s="5"/>
      <c r="M119" s="4"/>
      <c r="N119" s="4"/>
      <c r="O119" s="4"/>
      <c r="P119" s="4"/>
      <c r="Q119" s="4"/>
      <c r="R119" s="4"/>
      <c r="S119" s="4"/>
      <c r="T119" s="4"/>
      <c r="U119" s="4"/>
      <c r="V119" s="4"/>
    </row>
    <row r="120" spans="1:22" ht="15">
      <c r="A120" s="4"/>
      <c r="B120" s="4"/>
      <c r="C120" s="4"/>
      <c r="D120" s="4"/>
      <c r="E120" s="4"/>
      <c r="F120" s="4"/>
      <c r="G120" s="4"/>
      <c r="H120" s="4"/>
      <c r="I120" s="4"/>
      <c r="J120" s="4"/>
      <c r="K120" s="4"/>
      <c r="L120" s="5"/>
      <c r="M120" s="4"/>
      <c r="N120" s="4"/>
      <c r="O120" s="4"/>
      <c r="P120" s="4"/>
      <c r="Q120" s="4"/>
      <c r="R120" s="4"/>
      <c r="S120" s="4"/>
      <c r="T120" s="4"/>
      <c r="U120" s="4"/>
      <c r="V120" s="4"/>
    </row>
    <row r="121" spans="1:22" ht="15">
      <c r="A121" s="4"/>
      <c r="B121" s="4"/>
      <c r="C121" s="4"/>
      <c r="D121" s="4"/>
      <c r="E121" s="4"/>
      <c r="F121" s="4"/>
      <c r="G121" s="4"/>
      <c r="H121" s="4"/>
      <c r="I121" s="4"/>
      <c r="J121" s="4"/>
      <c r="K121" s="4"/>
      <c r="L121" s="5"/>
      <c r="M121" s="4"/>
      <c r="N121" s="4"/>
      <c r="O121" s="4"/>
      <c r="P121" s="4"/>
      <c r="Q121" s="4"/>
      <c r="R121" s="4"/>
      <c r="S121" s="4"/>
      <c r="T121" s="4"/>
      <c r="U121" s="4"/>
      <c r="V121" s="4"/>
    </row>
    <row r="122" spans="1:22" ht="15">
      <c r="A122" s="4"/>
      <c r="B122" s="4"/>
      <c r="C122" s="4"/>
      <c r="D122" s="4"/>
      <c r="E122" s="4"/>
      <c r="F122" s="4"/>
      <c r="G122" s="4"/>
      <c r="H122" s="4"/>
      <c r="I122" s="4"/>
      <c r="J122" s="4"/>
      <c r="K122" s="4"/>
      <c r="L122" s="5"/>
      <c r="M122" s="4"/>
      <c r="N122" s="4"/>
      <c r="O122" s="4"/>
      <c r="P122" s="4"/>
      <c r="Q122" s="4"/>
      <c r="R122" s="4"/>
      <c r="S122" s="4"/>
      <c r="T122" s="4"/>
      <c r="U122" s="4"/>
      <c r="V122" s="4"/>
    </row>
    <row r="123" spans="1:22" ht="15">
      <c r="A123" s="4"/>
      <c r="B123" s="4"/>
      <c r="C123" s="4"/>
      <c r="D123" s="4"/>
      <c r="E123" s="4"/>
      <c r="F123" s="4"/>
      <c r="G123" s="4"/>
      <c r="H123" s="4"/>
      <c r="I123" s="4"/>
      <c r="J123" s="4"/>
      <c r="K123" s="4"/>
      <c r="L123" s="5"/>
      <c r="M123" s="4"/>
      <c r="N123" s="4"/>
      <c r="O123" s="4"/>
      <c r="P123" s="4"/>
      <c r="Q123" s="4"/>
      <c r="R123" s="4"/>
      <c r="S123" s="4"/>
      <c r="T123" s="4"/>
      <c r="U123" s="4"/>
      <c r="V123" s="4"/>
    </row>
    <row r="124" spans="1:22" ht="15">
      <c r="A124" s="4"/>
      <c r="B124" s="4"/>
      <c r="C124" s="4"/>
      <c r="D124" s="4"/>
      <c r="E124" s="4"/>
      <c r="F124" s="4"/>
      <c r="G124" s="4"/>
      <c r="H124" s="4"/>
      <c r="I124" s="4"/>
      <c r="J124" s="4"/>
      <c r="K124" s="4"/>
      <c r="L124" s="5"/>
      <c r="M124" s="4"/>
      <c r="N124" s="4"/>
      <c r="O124" s="4"/>
      <c r="P124" s="4"/>
      <c r="Q124" s="4"/>
      <c r="R124" s="4"/>
      <c r="S124" s="4"/>
      <c r="T124" s="4"/>
      <c r="U124" s="4"/>
      <c r="V124" s="4"/>
    </row>
    <row r="125" spans="1:22" ht="15">
      <c r="A125" s="4"/>
      <c r="B125" s="4"/>
      <c r="C125" s="4"/>
      <c r="D125" s="4"/>
      <c r="E125" s="4"/>
      <c r="F125" s="4"/>
      <c r="G125" s="4"/>
      <c r="H125" s="4"/>
      <c r="I125" s="4"/>
      <c r="J125" s="4"/>
      <c r="K125" s="4"/>
      <c r="L125" s="5"/>
      <c r="M125" s="4"/>
      <c r="N125" s="4"/>
      <c r="O125" s="4"/>
      <c r="P125" s="4"/>
      <c r="Q125" s="4"/>
      <c r="R125" s="4"/>
      <c r="S125" s="4"/>
      <c r="T125" s="4"/>
      <c r="U125" s="4"/>
      <c r="V125" s="4"/>
    </row>
    <row r="126" spans="1:22" ht="15">
      <c r="A126" s="4"/>
      <c r="B126" s="4"/>
      <c r="C126" s="4"/>
      <c r="D126" s="4"/>
      <c r="E126" s="4"/>
      <c r="F126" s="4"/>
      <c r="G126" s="4"/>
      <c r="H126" s="4"/>
      <c r="I126" s="4"/>
      <c r="J126" s="4"/>
      <c r="K126" s="4"/>
      <c r="L126" s="5"/>
      <c r="M126" s="4"/>
      <c r="N126" s="4"/>
      <c r="O126" s="4"/>
      <c r="P126" s="4"/>
      <c r="Q126" s="4"/>
      <c r="R126" s="4"/>
      <c r="S126" s="4"/>
      <c r="T126" s="4"/>
      <c r="U126" s="4"/>
      <c r="V126" s="4"/>
    </row>
    <row r="127" spans="1:22" ht="15">
      <c r="A127" s="4"/>
      <c r="B127" s="4"/>
      <c r="C127" s="4"/>
      <c r="D127" s="4"/>
      <c r="E127" s="4"/>
      <c r="F127" s="4"/>
      <c r="G127" s="4"/>
      <c r="H127" s="4"/>
      <c r="I127" s="4"/>
      <c r="J127" s="4"/>
      <c r="K127" s="4"/>
      <c r="L127" s="5"/>
      <c r="M127" s="4"/>
      <c r="N127" s="4"/>
      <c r="O127" s="4"/>
      <c r="P127" s="4"/>
      <c r="Q127" s="4"/>
      <c r="R127" s="4"/>
      <c r="S127" s="4"/>
      <c r="T127" s="4"/>
      <c r="U127" s="4"/>
      <c r="V127" s="4"/>
    </row>
    <row r="128" spans="1:22" ht="15">
      <c r="A128" s="4"/>
      <c r="B128" s="4"/>
      <c r="C128" s="4"/>
      <c r="D128" s="4"/>
      <c r="E128" s="4"/>
      <c r="F128" s="4"/>
      <c r="G128" s="4"/>
      <c r="H128" s="4"/>
      <c r="I128" s="4"/>
      <c r="J128" s="4"/>
      <c r="K128" s="4"/>
      <c r="L128" s="5"/>
      <c r="M128" s="4"/>
      <c r="N128" s="4"/>
      <c r="O128" s="4"/>
      <c r="P128" s="4"/>
      <c r="Q128" s="4"/>
      <c r="R128" s="4"/>
      <c r="S128" s="4"/>
      <c r="T128" s="4"/>
      <c r="U128" s="4"/>
      <c r="V128" s="4"/>
    </row>
    <row r="129" spans="1:22" ht="15">
      <c r="A129" s="4"/>
      <c r="B129" s="4"/>
      <c r="C129" s="4"/>
      <c r="D129" s="4"/>
      <c r="E129" s="4"/>
      <c r="F129" s="4"/>
      <c r="G129" s="4"/>
      <c r="H129" s="4"/>
      <c r="I129" s="4"/>
      <c r="J129" s="4"/>
      <c r="K129" s="4"/>
      <c r="L129" s="5"/>
      <c r="M129" s="4"/>
      <c r="N129" s="4"/>
      <c r="O129" s="4"/>
      <c r="P129" s="4"/>
      <c r="Q129" s="4"/>
      <c r="R129" s="4"/>
      <c r="S129" s="4"/>
      <c r="T129" s="4"/>
      <c r="U129" s="4"/>
      <c r="V129" s="4"/>
    </row>
    <row r="130" spans="1:22" ht="15">
      <c r="A130" s="4"/>
      <c r="B130" s="4"/>
      <c r="C130" s="4"/>
      <c r="D130" s="4"/>
      <c r="E130" s="4"/>
      <c r="F130" s="4"/>
      <c r="G130" s="4"/>
      <c r="H130" s="4"/>
      <c r="I130" s="4"/>
      <c r="J130" s="4"/>
      <c r="K130" s="4"/>
      <c r="L130" s="5"/>
      <c r="M130" s="4"/>
      <c r="N130" s="4"/>
      <c r="O130" s="4"/>
      <c r="P130" s="4"/>
      <c r="Q130" s="4"/>
      <c r="R130" s="4"/>
      <c r="S130" s="4"/>
      <c r="T130" s="4"/>
      <c r="U130" s="4"/>
      <c r="V130" s="4"/>
    </row>
    <row r="131" spans="1:22" ht="15">
      <c r="A131" s="4"/>
      <c r="B131" s="4"/>
      <c r="C131" s="4"/>
      <c r="D131" s="4"/>
      <c r="E131" s="4"/>
      <c r="F131" s="4"/>
      <c r="G131" s="4"/>
      <c r="H131" s="4"/>
      <c r="I131" s="4"/>
      <c r="J131" s="4"/>
      <c r="K131" s="4"/>
      <c r="L131" s="5"/>
      <c r="M131" s="4"/>
      <c r="N131" s="4"/>
      <c r="O131" s="4"/>
      <c r="P131" s="4"/>
      <c r="Q131" s="4"/>
      <c r="R131" s="4"/>
      <c r="S131" s="4"/>
      <c r="T131" s="4"/>
      <c r="U131" s="4"/>
      <c r="V131" s="4"/>
    </row>
    <row r="132" spans="1:22" ht="15">
      <c r="A132" s="4"/>
      <c r="B132" s="4"/>
      <c r="C132" s="4"/>
      <c r="D132" s="4"/>
      <c r="E132" s="4"/>
      <c r="F132" s="4"/>
      <c r="G132" s="4"/>
      <c r="H132" s="4"/>
      <c r="I132" s="4"/>
      <c r="J132" s="4"/>
      <c r="K132" s="4"/>
      <c r="L132" s="5"/>
      <c r="M132" s="4"/>
      <c r="N132" s="4"/>
      <c r="O132" s="4"/>
      <c r="P132" s="4"/>
      <c r="Q132" s="4"/>
      <c r="R132" s="4"/>
      <c r="S132" s="4"/>
      <c r="T132" s="4"/>
      <c r="U132" s="4"/>
      <c r="V132" s="4"/>
    </row>
    <row r="133" spans="1:22" ht="15">
      <c r="A133" s="4"/>
      <c r="B133" s="4"/>
      <c r="C133" s="4"/>
      <c r="D133" s="4"/>
      <c r="E133" s="4"/>
      <c r="F133" s="4"/>
      <c r="G133" s="4"/>
      <c r="H133" s="4"/>
      <c r="I133" s="4"/>
      <c r="J133" s="4"/>
      <c r="K133" s="4"/>
      <c r="L133" s="5"/>
      <c r="M133" s="4"/>
      <c r="N133" s="4"/>
      <c r="O133" s="4"/>
      <c r="P133" s="4"/>
      <c r="Q133" s="4"/>
      <c r="R133" s="4"/>
      <c r="S133" s="4"/>
      <c r="T133" s="4"/>
      <c r="U133" s="4"/>
      <c r="V133" s="4"/>
    </row>
    <row r="134" spans="1:22" ht="15">
      <c r="A134" s="4"/>
      <c r="B134" s="4"/>
      <c r="C134" s="4"/>
      <c r="D134" s="4"/>
      <c r="E134" s="4"/>
      <c r="F134" s="4"/>
      <c r="G134" s="4"/>
      <c r="H134" s="4"/>
      <c r="I134" s="4"/>
      <c r="J134" s="4"/>
      <c r="K134" s="4"/>
      <c r="L134" s="5"/>
      <c r="M134" s="4"/>
      <c r="N134" s="4"/>
      <c r="O134" s="4"/>
      <c r="P134" s="4"/>
      <c r="Q134" s="4"/>
      <c r="R134" s="4"/>
      <c r="S134" s="4"/>
      <c r="T134" s="4"/>
      <c r="U134" s="4"/>
      <c r="V134" s="4"/>
    </row>
    <row r="135" spans="1:22" ht="15">
      <c r="A135" s="4"/>
      <c r="B135" s="4"/>
      <c r="C135" s="4"/>
      <c r="D135" s="4"/>
      <c r="E135" s="4"/>
      <c r="F135" s="4"/>
      <c r="G135" s="4"/>
      <c r="H135" s="4"/>
      <c r="I135" s="4"/>
      <c r="J135" s="4"/>
      <c r="K135" s="4"/>
      <c r="L135" s="5"/>
      <c r="M135" s="4"/>
      <c r="N135" s="4"/>
      <c r="O135" s="4"/>
      <c r="P135" s="4"/>
      <c r="Q135" s="4"/>
      <c r="R135" s="4"/>
      <c r="S135" s="4"/>
      <c r="T135" s="4"/>
      <c r="U135" s="4"/>
      <c r="V135" s="4"/>
    </row>
    <row r="136" spans="1:22" ht="15">
      <c r="A136" s="4"/>
      <c r="B136" s="4"/>
      <c r="C136" s="4"/>
      <c r="D136" s="4"/>
      <c r="E136" s="4"/>
      <c r="F136" s="4"/>
      <c r="G136" s="4"/>
      <c r="H136" s="4"/>
      <c r="I136" s="4"/>
      <c r="J136" s="4"/>
      <c r="K136" s="4"/>
      <c r="L136" s="5"/>
      <c r="M136" s="4"/>
      <c r="N136" s="4"/>
      <c r="O136" s="4"/>
      <c r="P136" s="4"/>
      <c r="Q136" s="4"/>
      <c r="R136" s="4"/>
      <c r="S136" s="4"/>
      <c r="T136" s="4"/>
      <c r="U136" s="4"/>
      <c r="V136" s="4"/>
    </row>
    <row r="137" spans="1:22" ht="15">
      <c r="A137" s="4"/>
      <c r="B137" s="4"/>
      <c r="C137" s="4"/>
      <c r="D137" s="4"/>
      <c r="E137" s="4"/>
      <c r="F137" s="4"/>
      <c r="G137" s="4"/>
      <c r="H137" s="4"/>
      <c r="I137" s="4"/>
      <c r="J137" s="4"/>
      <c r="K137" s="4"/>
      <c r="L137" s="5"/>
      <c r="M137" s="4"/>
      <c r="N137" s="4"/>
      <c r="O137" s="4"/>
      <c r="P137" s="4"/>
      <c r="Q137" s="4"/>
      <c r="R137" s="4"/>
      <c r="S137" s="4"/>
      <c r="T137" s="4"/>
      <c r="U137" s="4"/>
      <c r="V137" s="4"/>
    </row>
    <row r="138" spans="1:22" ht="15">
      <c r="A138" s="4"/>
      <c r="B138" s="4"/>
      <c r="C138" s="4"/>
      <c r="D138" s="4"/>
      <c r="E138" s="4"/>
      <c r="F138" s="4"/>
      <c r="G138" s="4"/>
      <c r="H138" s="4"/>
      <c r="I138" s="4"/>
      <c r="J138" s="4"/>
      <c r="K138" s="4"/>
      <c r="L138" s="5"/>
      <c r="M138" s="4"/>
      <c r="N138" s="4"/>
      <c r="O138" s="4"/>
      <c r="P138" s="4"/>
      <c r="Q138" s="4"/>
      <c r="R138" s="4"/>
      <c r="S138" s="4"/>
      <c r="T138" s="4"/>
      <c r="U138" s="4"/>
      <c r="V138" s="4"/>
    </row>
    <row r="139" spans="1:22" ht="15">
      <c r="A139" s="4"/>
      <c r="B139" s="4"/>
      <c r="C139" s="4"/>
      <c r="D139" s="4"/>
      <c r="E139" s="4"/>
      <c r="F139" s="4"/>
      <c r="G139" s="4"/>
      <c r="H139" s="4"/>
      <c r="I139" s="4"/>
      <c r="J139" s="4"/>
      <c r="K139" s="4"/>
      <c r="L139" s="5"/>
      <c r="M139" s="4"/>
      <c r="N139" s="4"/>
      <c r="O139" s="4"/>
      <c r="P139" s="4"/>
      <c r="Q139" s="4"/>
      <c r="R139" s="4"/>
      <c r="S139" s="4"/>
      <c r="T139" s="4"/>
      <c r="U139" s="4"/>
      <c r="V139" s="4"/>
    </row>
    <row r="140" spans="1:22" ht="15">
      <c r="A140" s="4"/>
      <c r="B140" s="4"/>
      <c r="C140" s="4"/>
      <c r="D140" s="4"/>
      <c r="E140" s="4"/>
      <c r="F140" s="4"/>
      <c r="G140" s="4"/>
      <c r="H140" s="4"/>
      <c r="I140" s="4"/>
      <c r="J140" s="4"/>
      <c r="K140" s="4"/>
      <c r="L140" s="5"/>
      <c r="M140" s="4"/>
      <c r="N140" s="4"/>
      <c r="O140" s="4"/>
      <c r="P140" s="4"/>
      <c r="Q140" s="4"/>
      <c r="R140" s="4"/>
      <c r="S140" s="4"/>
      <c r="T140" s="4"/>
      <c r="U140" s="4"/>
      <c r="V140" s="4"/>
    </row>
    <row r="141" spans="1:22" ht="15">
      <c r="A141" s="4"/>
      <c r="B141" s="4"/>
      <c r="C141" s="4"/>
      <c r="D141" s="4"/>
      <c r="E141" s="4"/>
      <c r="F141" s="4"/>
      <c r="G141" s="4"/>
      <c r="H141" s="4"/>
      <c r="I141" s="4"/>
      <c r="J141" s="4"/>
      <c r="K141" s="4"/>
      <c r="L141" s="5"/>
      <c r="M141" s="4"/>
      <c r="N141" s="4"/>
      <c r="O141" s="4"/>
      <c r="P141" s="4"/>
      <c r="Q141" s="4"/>
      <c r="R141" s="4"/>
      <c r="S141" s="4"/>
      <c r="T141" s="4"/>
      <c r="U141" s="4"/>
      <c r="V141" s="4"/>
    </row>
  </sheetData>
  <sheetProtection formatCells="0" formatColumns="0" formatRows="0"/>
  <mergeCells count="45">
    <mergeCell ref="C32:D32"/>
    <mergeCell ref="G25:K25"/>
    <mergeCell ref="G26:K26"/>
    <mergeCell ref="G27:K27"/>
    <mergeCell ref="C35:D35"/>
    <mergeCell ref="G35:K35"/>
    <mergeCell ref="C29:D29"/>
    <mergeCell ref="G31:K31"/>
    <mergeCell ref="G32:K32"/>
    <mergeCell ref="B65:F65"/>
    <mergeCell ref="C48:D48"/>
    <mergeCell ref="G48:K48"/>
    <mergeCell ref="C49:D49"/>
    <mergeCell ref="G49:K49"/>
    <mergeCell ref="G52:K52"/>
    <mergeCell ref="C52:D52"/>
    <mergeCell ref="B66:L66"/>
    <mergeCell ref="G43:K43"/>
    <mergeCell ref="B58:C60"/>
    <mergeCell ref="G45:K45"/>
    <mergeCell ref="C45:E45"/>
    <mergeCell ref="C46:E46"/>
    <mergeCell ref="G46:K46"/>
    <mergeCell ref="C54:D54"/>
    <mergeCell ref="C47:D47"/>
    <mergeCell ref="G47:K47"/>
    <mergeCell ref="H2:L2"/>
    <mergeCell ref="C40:D40"/>
    <mergeCell ref="G40:K40"/>
    <mergeCell ref="G39:K39"/>
    <mergeCell ref="G38:K38"/>
    <mergeCell ref="G29:K29"/>
    <mergeCell ref="C21:D21"/>
    <mergeCell ref="C24:D24"/>
    <mergeCell ref="G24:K24"/>
    <mergeCell ref="G21:K21"/>
    <mergeCell ref="G20:K20"/>
    <mergeCell ref="C22:D22"/>
    <mergeCell ref="G22:K22"/>
    <mergeCell ref="C28:D28"/>
    <mergeCell ref="G28:K28"/>
    <mergeCell ref="G23:K23"/>
    <mergeCell ref="B20:E20"/>
    <mergeCell ref="C25:D25"/>
    <mergeCell ref="C26:D26"/>
  </mergeCells>
  <conditionalFormatting sqref="G46:K46 C46:E46">
    <cfRule type="expression" priority="8" dxfId="1" stopIfTrue="1">
      <formula>AND($F$46&lt;&gt;"",$F$46&lt;&gt;0)</formula>
    </cfRule>
    <cfRule type="expression" priority="9" dxfId="0" stopIfTrue="1">
      <formula>OR($F$46="",$F$46=0)</formula>
    </cfRule>
  </conditionalFormatting>
  <conditionalFormatting sqref="G45:K45 C45:E45">
    <cfRule type="expression" priority="6" dxfId="1" stopIfTrue="1">
      <formula>AND($F$45&lt;&gt;"",$F$45&lt;&gt;0)</formula>
    </cfRule>
    <cfRule type="expression" priority="7" dxfId="0" stopIfTrue="1">
      <formula>OR($F$45="",$F$45=0)</formula>
    </cfRule>
  </conditionalFormatting>
  <conditionalFormatting sqref="A13">
    <cfRule type="cellIs" priority="1" dxfId="8" operator="equal" stopIfTrue="1">
      <formula>0</formula>
    </cfRule>
  </conditionalFormatting>
  <dataValidations count="16">
    <dataValidation errorStyle="warning" type="date" allowBlank="1" showInputMessage="1" showErrorMessage="1" error="Indicare l'anno (possibile a partire dal 2008)" sqref="E14">
      <formula1>2008</formula1>
      <formula2>2050</formula2>
    </dataValidation>
    <dataValidation type="decimal" allowBlank="1" showInputMessage="1" showErrorMessage="1" errorTitle="Standard" error="Bitte geben Sie einen Zahlenwert &gt;0 oder gleich 0 ein!" sqref="G35">
      <formula1>0</formula1>
      <formula2>0.5</formula2>
    </dataValidation>
    <dataValidation type="decimal" allowBlank="1" showInputMessage="1" showErrorMessage="1" errorTitle="Standard" error="Bitte geben Sie einen Zahlenwert ein!" sqref="F35">
      <formula1>-1000000000</formula1>
      <formula2>1000000000</formula2>
    </dataValidation>
    <dataValidation type="decimal" allowBlank="1" showInputMessage="1" showErrorMessage="1" errorTitle="Standard" error="BItte geben Sie einen Zahlenwert ein!" sqref="J61">
      <formula1>-1000000000000</formula1>
      <formula2>1000000000000</formula2>
    </dataValidation>
    <dataValidation type="decimal" allowBlank="1" showInputMessage="1" showErrorMessage="1" errorTitle="Standard" error="Bitte geben Sie einen Zahlenwert &gt;0 ein!" sqref="E61:H61 F47:F48">
      <formula1>0</formula1>
      <formula2>1000000000000</formula2>
    </dataValidation>
    <dataValidation type="decimal" allowBlank="1" showInputMessage="1" showErrorMessage="1" errorTitle="Standard" error="Immettere un valore." sqref="D61 K61">
      <formula1>-1000000000000</formula1>
      <formula2>1000000000000</formula2>
    </dataValidation>
    <dataValidation errorStyle="warning" type="date" allowBlank="1" showInputMessage="1" showErrorMessage="1" error="Controllare nuovamente i dati immessi." sqref="E15 G15">
      <formula1>36526</formula1>
      <formula2>55153</formula2>
    </dataValidation>
    <dataValidation type="decimal" allowBlank="1" showInputMessage="1" showErrorMessage="1" errorTitle="Standard" error="Immettere un valore numerico &gt;= 0!" sqref="F21:F22 F24:F29">
      <formula1>0</formula1>
      <formula2>1000000000000</formula2>
    </dataValidation>
    <dataValidation type="decimal" allowBlank="1" showInputMessage="1" showErrorMessage="1" errorTitle="Standard" error="Immettere un valore numerico &gt;= 0!" sqref="F23">
      <formula1>0</formula1>
      <formula2>1000000000000</formula2>
    </dataValidation>
    <dataValidation type="decimal" allowBlank="1" showInputMessage="1" showErrorMessage="1" errorTitle="Standard" error="Immettere un valore numerico &gt;= 0!" sqref="F30:F31">
      <formula1>-1000000000000</formula1>
      <formula2>0</formula2>
    </dataValidation>
    <dataValidation allowBlank="1" showInputMessage="1" showErrorMessage="1" errorTitle="Standard" error="Immettere un valore numerico &gt;= 0!" sqref="F32"/>
    <dataValidation type="decimal" allowBlank="1" showInputMessage="1" showErrorMessage="1" errorTitle="Standard" error="Immettere un valore numerico." sqref="F40">
      <formula1>-1000000000</formula1>
      <formula2>1000000000</formula2>
    </dataValidation>
    <dataValidation type="decimal" allowBlank="1" showInputMessage="1" showErrorMessage="1" errorTitle="Standard" error="Immettere un valore numerico inferiore." sqref="F45:F46">
      <formula1>-1000000000000</formula1>
      <formula2>1000000000000</formula2>
    </dataValidation>
    <dataValidation errorStyle="warning" type="date" allowBlank="1" showInputMessage="1" showErrorMessage="1" error="Verificare la data (gg.mm.aaaa)." sqref="E40">
      <formula1>1</formula1>
      <formula2>55153</formula2>
    </dataValidation>
    <dataValidation type="decimal" allowBlank="1" showInputMessage="1" showErrorMessage="1" promptTitle="Tasso d'înteresse" errorTitle="Tasso d'înteresse" error="Inserire il tasso d'interesse che avete utilizzato." sqref="F54">
      <formula1>0</formula1>
      <formula2>0.15</formula2>
    </dataValidation>
    <dataValidation type="decimal" allowBlank="1" showInputMessage="1" showErrorMessage="1" prompt="Importo inserito nel calcolo delle tariffe 201X, ma non ancora realmente reso o incassato.&#10;Se rendete del denaro vogliate inserire l'importo con il segno '-'; se invece incassate del denaro inserite l'importo con il segno '+'." errorTitle="Standard" error="Immettere un valore." sqref="I61">
      <formula1>-1000000000000</formula1>
      <formula2>1000000000000</formula2>
    </dataValidation>
  </dataValidations>
  <printOptions/>
  <pageMargins left="0.2362204724409449" right="0.15748031496062992" top="0.4330708661417323" bottom="0.2755905511811024" header="0.31496062992125984" footer="0.15748031496062992"/>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3.28125" defaultRowHeight="12.75"/>
  <cols>
    <col min="1" max="1" width="6.00390625" style="0" customWidth="1"/>
    <col min="2" max="2" width="66.28125" style="0" customWidth="1"/>
    <col min="3" max="3" width="22.00390625" style="0" customWidth="1"/>
    <col min="4" max="9" width="18.00390625" style="0" customWidth="1"/>
    <col min="10" max="10" width="19.00390625" style="0" customWidth="1"/>
    <col min="11" max="11" width="23.57421875" style="0" customWidth="1"/>
  </cols>
  <sheetData>
    <row r="1" spans="1:11" s="86" customFormat="1" ht="12.75">
      <c r="A1" s="151"/>
      <c r="B1" s="151"/>
      <c r="C1" s="151"/>
      <c r="D1" s="151"/>
      <c r="E1" s="151"/>
      <c r="F1" s="151"/>
      <c r="G1" s="151"/>
      <c r="H1" s="119"/>
      <c r="I1" s="119"/>
      <c r="J1" s="119"/>
      <c r="K1" s="119"/>
    </row>
    <row r="2" spans="1:11" s="86" customFormat="1" ht="15.75">
      <c r="A2" s="151"/>
      <c r="B2" s="10" t="s">
        <v>8</v>
      </c>
      <c r="C2" s="151"/>
      <c r="D2" s="151"/>
      <c r="E2" s="151"/>
      <c r="F2" s="151"/>
      <c r="G2" s="151"/>
      <c r="H2" s="119"/>
      <c r="I2" s="119"/>
      <c r="J2" s="119"/>
      <c r="K2" s="119"/>
    </row>
    <row r="3" spans="1:11" s="86" customFormat="1" ht="12.75">
      <c r="A3" s="151"/>
      <c r="B3" s="151"/>
      <c r="C3" s="151"/>
      <c r="D3" s="151"/>
      <c r="E3" s="151"/>
      <c r="F3" s="151"/>
      <c r="G3" s="151"/>
      <c r="H3" s="119"/>
      <c r="I3" s="119"/>
      <c r="J3" s="119"/>
      <c r="K3" s="119"/>
    </row>
    <row r="4" spans="1:11" s="86" customFormat="1" ht="20.25">
      <c r="A4" s="151"/>
      <c r="B4" s="61" t="s">
        <v>36</v>
      </c>
      <c r="C4" s="151"/>
      <c r="D4" s="151"/>
      <c r="E4" s="151"/>
      <c r="F4" s="151"/>
      <c r="G4" s="151"/>
      <c r="H4" s="119"/>
      <c r="I4" s="119"/>
      <c r="J4" s="119"/>
      <c r="K4" s="119"/>
    </row>
    <row r="5" spans="1:11" s="86" customFormat="1" ht="12.75">
      <c r="A5" s="151"/>
      <c r="B5" s="14"/>
      <c r="C5" s="152"/>
      <c r="D5" s="151"/>
      <c r="E5" s="151"/>
      <c r="F5" s="151"/>
      <c r="G5" s="151"/>
      <c r="H5" s="119"/>
      <c r="I5" s="119"/>
      <c r="J5" s="119"/>
      <c r="K5" s="119"/>
    </row>
    <row r="6" spans="1:11" s="86" customFormat="1" ht="12.75">
      <c r="A6" s="153"/>
      <c r="B6" s="174" t="s">
        <v>11</v>
      </c>
      <c r="C6" s="154"/>
      <c r="E6" s="74">
        <v>2011</v>
      </c>
      <c r="F6" s="151"/>
      <c r="G6" s="153"/>
      <c r="H6" s="119"/>
      <c r="I6" s="119"/>
      <c r="J6" s="119"/>
      <c r="K6" s="119"/>
    </row>
    <row r="7" spans="1:11" s="86" customFormat="1" ht="12.75">
      <c r="A7" s="151"/>
      <c r="B7" s="54" t="s">
        <v>21</v>
      </c>
      <c r="C7" s="151"/>
      <c r="E7" s="52">
        <v>40544</v>
      </c>
      <c r="F7" s="155" t="s">
        <v>12</v>
      </c>
      <c r="G7" s="52">
        <v>40908</v>
      </c>
      <c r="H7" s="119"/>
      <c r="I7" s="119"/>
      <c r="J7" s="119"/>
      <c r="K7" s="119"/>
    </row>
    <row r="8" spans="1:11" s="86" customFormat="1" ht="12.75">
      <c r="A8" s="151"/>
      <c r="B8" s="151"/>
      <c r="C8" s="151"/>
      <c r="D8" s="151"/>
      <c r="E8" s="151"/>
      <c r="F8" s="151"/>
      <c r="G8" s="151"/>
      <c r="H8" s="119"/>
      <c r="I8" s="119"/>
      <c r="J8" s="119"/>
      <c r="K8" s="119"/>
    </row>
    <row r="9" spans="1:11" s="86" customFormat="1" ht="15.75">
      <c r="A9" s="151"/>
      <c r="B9" s="10" t="s">
        <v>37</v>
      </c>
      <c r="C9" s="156"/>
      <c r="D9" s="120"/>
      <c r="E9" s="120"/>
      <c r="F9" s="120"/>
      <c r="G9" s="121"/>
      <c r="H9" s="119"/>
      <c r="I9" s="119"/>
      <c r="J9" s="119"/>
      <c r="K9" s="119"/>
    </row>
    <row r="10" spans="1:11" s="86" customFormat="1" ht="12.75">
      <c r="A10" s="119"/>
      <c r="B10" s="119"/>
      <c r="C10" s="119"/>
      <c r="D10" s="119"/>
      <c r="E10" s="119"/>
      <c r="F10" s="119"/>
      <c r="G10" s="119"/>
      <c r="H10" s="119"/>
      <c r="I10" s="119"/>
      <c r="J10" s="119"/>
      <c r="K10" s="119"/>
    </row>
    <row r="11" spans="1:11" ht="12.75">
      <c r="A11" s="91"/>
      <c r="B11" s="91"/>
      <c r="C11" s="91"/>
      <c r="D11" s="91"/>
      <c r="E11" s="91"/>
      <c r="F11" s="91"/>
      <c r="G11" s="91"/>
      <c r="H11" s="91"/>
      <c r="I11" s="91"/>
      <c r="J11" s="91"/>
      <c r="K11" s="119"/>
    </row>
    <row r="12" spans="1:11" ht="13.5" thickBot="1">
      <c r="A12" s="91"/>
      <c r="B12" s="217" t="s">
        <v>44</v>
      </c>
      <c r="C12" s="218" t="str">
        <f>"Prezzi di costo effettivi "&amp;$E$6</f>
        <v>Prezzi di costo effettivi 2011</v>
      </c>
      <c r="D12" s="91"/>
      <c r="E12" s="122"/>
      <c r="F12" s="91"/>
      <c r="G12" s="91"/>
      <c r="H12" s="91"/>
      <c r="I12" s="91"/>
      <c r="J12" s="91"/>
      <c r="K12" s="119"/>
    </row>
    <row r="13" spans="1:11" ht="12.75">
      <c r="A13" s="91"/>
      <c r="B13" s="343" t="s">
        <v>44</v>
      </c>
      <c r="C13" s="123" t="s">
        <v>45</v>
      </c>
      <c r="D13" s="191">
        <f>E7</f>
        <v>40544</v>
      </c>
      <c r="E13" s="124" t="s">
        <v>12</v>
      </c>
      <c r="F13" s="191">
        <f>G7</f>
        <v>40908</v>
      </c>
      <c r="G13" s="123"/>
      <c r="H13" s="123"/>
      <c r="I13" s="192"/>
      <c r="J13" s="125"/>
      <c r="K13" s="119"/>
    </row>
    <row r="14" spans="1:11" ht="51">
      <c r="A14" s="91"/>
      <c r="B14" s="344"/>
      <c r="C14" s="230" t="s">
        <v>75</v>
      </c>
      <c r="D14" s="231" t="s">
        <v>47</v>
      </c>
      <c r="E14" s="230" t="s">
        <v>60</v>
      </c>
      <c r="F14" s="231" t="s">
        <v>93</v>
      </c>
      <c r="G14" s="232" t="s">
        <v>50</v>
      </c>
      <c r="H14" s="233" t="s">
        <v>76</v>
      </c>
      <c r="I14" s="231" t="s">
        <v>77</v>
      </c>
      <c r="J14" s="234" t="s">
        <v>13</v>
      </c>
      <c r="K14" s="119"/>
    </row>
    <row r="15" spans="1:11" ht="13.5" thickBot="1">
      <c r="A15" s="91"/>
      <c r="B15" s="219" t="s">
        <v>44</v>
      </c>
      <c r="C15" s="189"/>
      <c r="D15" s="189"/>
      <c r="E15" s="203">
        <f>E22</f>
        <v>0</v>
      </c>
      <c r="F15" s="203">
        <f>F22</f>
        <v>0</v>
      </c>
      <c r="G15" s="204" t="e">
        <f>F15/E15</f>
        <v>#DIV/0!</v>
      </c>
      <c r="H15" s="178" t="e">
        <f>C15/E15/10</f>
        <v>#DIV/0!</v>
      </c>
      <c r="I15" s="178" t="e">
        <f>D15/F15/10</f>
        <v>#DIV/0!</v>
      </c>
      <c r="J15" s="126"/>
      <c r="K15" s="119"/>
    </row>
    <row r="16" spans="1:11" ht="12.75">
      <c r="A16" s="91"/>
      <c r="B16" s="127"/>
      <c r="C16" s="179"/>
      <c r="D16" s="179"/>
      <c r="E16" s="179"/>
      <c r="F16" s="179"/>
      <c r="G16" s="179"/>
      <c r="H16" s="179"/>
      <c r="I16" s="179"/>
      <c r="J16" s="91"/>
      <c r="K16" s="119"/>
    </row>
    <row r="17" spans="1:11" ht="13.5" thickBot="1">
      <c r="A17" s="91"/>
      <c r="B17" s="127" t="s">
        <v>48</v>
      </c>
      <c r="C17" s="179"/>
      <c r="D17" s="179"/>
      <c r="E17" s="179"/>
      <c r="F17" s="179"/>
      <c r="G17" s="179"/>
      <c r="H17" s="179"/>
      <c r="I17" s="179"/>
      <c r="J17" s="91"/>
      <c r="K17" s="119"/>
    </row>
    <row r="18" spans="1:11" ht="45" customHeight="1">
      <c r="A18" s="91"/>
      <c r="B18" s="220" t="s">
        <v>49</v>
      </c>
      <c r="C18" s="235" t="s">
        <v>46</v>
      </c>
      <c r="D18" s="236" t="s">
        <v>47</v>
      </c>
      <c r="E18" s="235" t="s">
        <v>60</v>
      </c>
      <c r="F18" s="236" t="s">
        <v>93</v>
      </c>
      <c r="G18" s="235" t="s">
        <v>51</v>
      </c>
      <c r="H18" s="237" t="s">
        <v>76</v>
      </c>
      <c r="I18" s="236" t="s">
        <v>77</v>
      </c>
      <c r="J18" s="238" t="s">
        <v>13</v>
      </c>
      <c r="K18" s="119"/>
    </row>
    <row r="19" spans="1:11" ht="12.75">
      <c r="A19" s="91"/>
      <c r="B19" s="221" t="s">
        <v>84</v>
      </c>
      <c r="C19" s="92"/>
      <c r="D19" s="92"/>
      <c r="E19" s="92"/>
      <c r="F19" s="92"/>
      <c r="G19" s="93" t="e">
        <f>E19/(E19+E20)</f>
        <v>#DIV/0!</v>
      </c>
      <c r="H19" s="94" t="e">
        <f aca="true" t="shared" si="0" ref="H19:I22">C19/E19/10</f>
        <v>#DIV/0!</v>
      </c>
      <c r="I19" s="94" t="e">
        <f t="shared" si="0"/>
        <v>#DIV/0!</v>
      </c>
      <c r="J19" s="95"/>
      <c r="K19" s="119"/>
    </row>
    <row r="20" spans="1:11" ht="12.75">
      <c r="A20" s="128"/>
      <c r="B20" s="222" t="s">
        <v>85</v>
      </c>
      <c r="C20" s="96"/>
      <c r="D20" s="96"/>
      <c r="E20" s="96"/>
      <c r="F20" s="96"/>
      <c r="G20" s="97" t="e">
        <f>E20/(E19+E20)</f>
        <v>#DIV/0!</v>
      </c>
      <c r="H20" s="98" t="e">
        <f t="shared" si="0"/>
        <v>#DIV/0!</v>
      </c>
      <c r="I20" s="98" t="e">
        <f t="shared" si="0"/>
        <v>#DIV/0!</v>
      </c>
      <c r="J20" s="95"/>
      <c r="K20" s="119"/>
    </row>
    <row r="21" spans="1:11" ht="12.75">
      <c r="A21" s="129"/>
      <c r="B21" s="223" t="s">
        <v>58</v>
      </c>
      <c r="C21" s="99"/>
      <c r="D21" s="99"/>
      <c r="E21" s="99"/>
      <c r="F21" s="99"/>
      <c r="G21" s="93" t="e">
        <f>E21/(E19+E20)</f>
        <v>#DIV/0!</v>
      </c>
      <c r="H21" s="94" t="e">
        <f t="shared" si="0"/>
        <v>#DIV/0!</v>
      </c>
      <c r="I21" s="94" t="e">
        <f t="shared" si="0"/>
        <v>#DIV/0!</v>
      </c>
      <c r="J21" s="100"/>
      <c r="K21" s="119"/>
    </row>
    <row r="22" spans="1:11" ht="12.75">
      <c r="A22" s="157"/>
      <c r="B22" s="224" t="s">
        <v>52</v>
      </c>
      <c r="C22" s="101">
        <f>SUM(C19:C21)</f>
        <v>0</v>
      </c>
      <c r="D22" s="101">
        <f>SUM(D19:D21)</f>
        <v>0</v>
      </c>
      <c r="E22" s="101">
        <f>SUM(E19:E21)</f>
        <v>0</v>
      </c>
      <c r="F22" s="101">
        <f>SUM(F19:F21)</f>
        <v>0</v>
      </c>
      <c r="G22" s="93" t="e">
        <f>SUM(G19:G21)</f>
        <v>#DIV/0!</v>
      </c>
      <c r="H22" s="94" t="e">
        <f t="shared" si="0"/>
        <v>#DIV/0!</v>
      </c>
      <c r="I22" s="94" t="e">
        <f t="shared" si="0"/>
        <v>#DIV/0!</v>
      </c>
      <c r="J22" s="100"/>
      <c r="K22" s="119"/>
    </row>
    <row r="23" spans="1:11" ht="12.75">
      <c r="A23" s="158"/>
      <c r="B23" s="225" t="s">
        <v>53</v>
      </c>
      <c r="C23" s="193"/>
      <c r="D23" s="92"/>
      <c r="E23" s="102"/>
      <c r="F23" s="102"/>
      <c r="G23" s="103"/>
      <c r="H23" s="104" t="e">
        <f>C23/E22/10</f>
        <v>#DIV/0!</v>
      </c>
      <c r="I23" s="104" t="e">
        <f>D23/F22/10</f>
        <v>#DIV/0!</v>
      </c>
      <c r="J23" s="105"/>
      <c r="K23" s="119"/>
    </row>
    <row r="24" spans="1:11" ht="12.75">
      <c r="A24" s="122"/>
      <c r="B24" s="222" t="s">
        <v>54</v>
      </c>
      <c r="C24" s="96"/>
      <c r="D24" s="96"/>
      <c r="E24" s="106"/>
      <c r="F24" s="106"/>
      <c r="G24" s="107"/>
      <c r="H24" s="94" t="e">
        <f>C24/E22/10</f>
        <v>#DIV/0!</v>
      </c>
      <c r="I24" s="94" t="e">
        <f>D24/F22/10</f>
        <v>#DIV/0!</v>
      </c>
      <c r="J24" s="95"/>
      <c r="K24" s="119"/>
    </row>
    <row r="25" spans="1:11" ht="12.75">
      <c r="A25" s="158"/>
      <c r="B25" s="222" t="s">
        <v>61</v>
      </c>
      <c r="C25" s="108"/>
      <c r="D25" s="96"/>
      <c r="E25" s="108"/>
      <c r="F25" s="108"/>
      <c r="G25" s="109"/>
      <c r="H25" s="98" t="e">
        <f>C25/E22/10</f>
        <v>#DIV/0!</v>
      </c>
      <c r="I25" s="98" t="e">
        <f>D25/F22/10</f>
        <v>#DIV/0!</v>
      </c>
      <c r="J25" s="95"/>
      <c r="K25" s="119"/>
    </row>
    <row r="26" spans="1:11" ht="12.75">
      <c r="A26" s="130"/>
      <c r="B26" s="224" t="s">
        <v>55</v>
      </c>
      <c r="C26" s="101">
        <f>C22+C23+C24</f>
        <v>0</v>
      </c>
      <c r="D26" s="101">
        <f>D22+D23+D24+D25</f>
        <v>0</v>
      </c>
      <c r="E26" s="101">
        <f>E22</f>
        <v>0</v>
      </c>
      <c r="F26" s="101">
        <f>F22</f>
        <v>0</v>
      </c>
      <c r="G26" s="93" t="e">
        <f>G22</f>
        <v>#DIV/0!</v>
      </c>
      <c r="H26" s="94" t="e">
        <f>C26/E26/10</f>
        <v>#DIV/0!</v>
      </c>
      <c r="I26" s="94" t="e">
        <f>D26/F26/10</f>
        <v>#DIV/0!</v>
      </c>
      <c r="J26" s="100"/>
      <c r="K26" s="119"/>
    </row>
    <row r="27" spans="1:11" ht="13.5" thickBot="1">
      <c r="A27" s="91"/>
      <c r="B27" s="226" t="s">
        <v>56</v>
      </c>
      <c r="C27" s="110"/>
      <c r="D27" s="111"/>
      <c r="E27" s="110"/>
      <c r="F27" s="110"/>
      <c r="G27" s="112"/>
      <c r="H27" s="113"/>
      <c r="I27" s="113"/>
      <c r="J27" s="114"/>
      <c r="K27" s="119"/>
    </row>
    <row r="28" spans="1:11" ht="13.5" thickBot="1">
      <c r="A28" s="91"/>
      <c r="B28" s="227" t="s">
        <v>57</v>
      </c>
      <c r="C28" s="190"/>
      <c r="D28" s="115">
        <f>D26+D27</f>
        <v>0</v>
      </c>
      <c r="E28" s="115"/>
      <c r="F28" s="115"/>
      <c r="G28" s="116"/>
      <c r="H28" s="117"/>
      <c r="I28" s="118"/>
      <c r="J28" s="159"/>
      <c r="K28" s="119"/>
    </row>
    <row r="29" spans="1:11" ht="13.5" thickBot="1">
      <c r="A29" s="91"/>
      <c r="B29" s="228"/>
      <c r="C29" s="131"/>
      <c r="D29" s="131"/>
      <c r="E29" s="131"/>
      <c r="F29" s="131"/>
      <c r="G29" s="132"/>
      <c r="H29" s="131"/>
      <c r="I29" s="131"/>
      <c r="J29" s="133"/>
      <c r="K29" s="119"/>
    </row>
    <row r="30" spans="1:11" ht="13.5" thickBot="1">
      <c r="A30" s="91"/>
      <c r="B30" s="229" t="str">
        <f>"Differenze di copertura energia riferite all'esercizio contabile "&amp;$E$6&amp;" (+ copertura in eccesso)"</f>
        <v>Differenze di copertura energia riferite all'esercizio contabile 2011 (+ copertura in eccesso)</v>
      </c>
      <c r="C30" s="134"/>
      <c r="D30" s="202">
        <f>-D28+D15</f>
        <v>0</v>
      </c>
      <c r="E30" s="333"/>
      <c r="F30" s="334"/>
      <c r="G30" s="334"/>
      <c r="H30" s="334"/>
      <c r="I30" s="335"/>
      <c r="J30" s="135"/>
      <c r="K30" s="119"/>
    </row>
    <row r="31" spans="1:11" ht="12.75">
      <c r="A31" s="91"/>
      <c r="B31" s="136"/>
      <c r="C31" s="136"/>
      <c r="D31" s="137"/>
      <c r="E31" s="136"/>
      <c r="F31" s="136"/>
      <c r="G31" s="136"/>
      <c r="H31" s="136"/>
      <c r="I31" s="136"/>
      <c r="J31" s="91"/>
      <c r="K31" s="119"/>
    </row>
    <row r="32" spans="1:11" ht="12.75">
      <c r="A32" s="138"/>
      <c r="B32" s="127"/>
      <c r="C32" s="139"/>
      <c r="D32" s="139"/>
      <c r="E32" s="139"/>
      <c r="F32" s="136"/>
      <c r="G32" s="91"/>
      <c r="H32" s="91"/>
      <c r="I32" s="91"/>
      <c r="J32" s="91"/>
      <c r="K32" s="119"/>
    </row>
    <row r="33" spans="1:11" ht="15.75">
      <c r="A33" s="138"/>
      <c r="B33" s="175" t="s">
        <v>38</v>
      </c>
      <c r="C33" s="140"/>
      <c r="D33" s="141"/>
      <c r="E33" s="176"/>
      <c r="F33" s="176"/>
      <c r="G33" s="176"/>
      <c r="H33" s="176"/>
      <c r="I33" s="176"/>
      <c r="J33" s="91"/>
      <c r="K33" s="119"/>
    </row>
    <row r="34" spans="1:11" ht="13.5" thickBot="1">
      <c r="A34" s="138"/>
      <c r="B34" s="239" t="s">
        <v>43</v>
      </c>
      <c r="C34" s="140" t="s">
        <v>14</v>
      </c>
      <c r="D34" s="140" t="s">
        <v>0</v>
      </c>
      <c r="E34" s="345" t="s">
        <v>13</v>
      </c>
      <c r="F34" s="345"/>
      <c r="G34" s="345"/>
      <c r="H34" s="345"/>
      <c r="I34" s="345"/>
      <c r="J34" s="91"/>
      <c r="K34" s="119"/>
    </row>
    <row r="35" spans="1:11" ht="13.5" thickBot="1">
      <c r="A35" s="138"/>
      <c r="B35" s="142" t="s">
        <v>31</v>
      </c>
      <c r="C35" s="200"/>
      <c r="D35" s="194"/>
      <c r="E35" s="346"/>
      <c r="F35" s="347"/>
      <c r="G35" s="347"/>
      <c r="H35" s="347"/>
      <c r="I35" s="347"/>
      <c r="J35" s="348"/>
      <c r="K35" s="119"/>
    </row>
    <row r="36" spans="1:11" ht="12.75">
      <c r="A36" s="138"/>
      <c r="B36" s="136"/>
      <c r="C36" s="143"/>
      <c r="D36" s="136"/>
      <c r="E36" s="136"/>
      <c r="F36" s="136"/>
      <c r="G36" s="136"/>
      <c r="H36" s="136"/>
      <c r="I36" s="91"/>
      <c r="J36" s="91"/>
      <c r="K36" s="119"/>
    </row>
    <row r="37" spans="1:11" ht="16.5" thickBot="1">
      <c r="A37" s="138"/>
      <c r="B37" s="175" t="s">
        <v>39</v>
      </c>
      <c r="C37" s="140"/>
      <c r="D37" s="140" t="s">
        <v>0</v>
      </c>
      <c r="E37" s="345" t="s">
        <v>13</v>
      </c>
      <c r="F37" s="345"/>
      <c r="G37" s="345"/>
      <c r="H37" s="345"/>
      <c r="I37" s="345"/>
      <c r="J37" s="91"/>
      <c r="K37" s="119"/>
    </row>
    <row r="38" spans="1:11" ht="12.75">
      <c r="A38" s="138"/>
      <c r="B38" s="144"/>
      <c r="C38" s="145"/>
      <c r="D38" s="195"/>
      <c r="E38" s="349"/>
      <c r="F38" s="350"/>
      <c r="G38" s="350"/>
      <c r="H38" s="350"/>
      <c r="I38" s="350"/>
      <c r="J38" s="351"/>
      <c r="K38" s="119"/>
    </row>
    <row r="39" spans="1:11" ht="12.75">
      <c r="A39" s="138"/>
      <c r="B39" s="146"/>
      <c r="C39" s="147"/>
      <c r="D39" s="196"/>
      <c r="E39" s="352"/>
      <c r="F39" s="353"/>
      <c r="G39" s="353"/>
      <c r="H39" s="353"/>
      <c r="I39" s="353"/>
      <c r="J39" s="354"/>
      <c r="K39" s="119"/>
    </row>
    <row r="40" spans="1:11" ht="13.5" thickBot="1">
      <c r="A40" s="138"/>
      <c r="B40" s="240" t="s">
        <v>40</v>
      </c>
      <c r="C40" s="148"/>
      <c r="D40" s="149">
        <f>D38+D39</f>
        <v>0</v>
      </c>
      <c r="E40" s="325"/>
      <c r="F40" s="326"/>
      <c r="G40" s="326"/>
      <c r="H40" s="326"/>
      <c r="I40" s="326"/>
      <c r="J40" s="327"/>
      <c r="K40" s="119"/>
    </row>
    <row r="41" spans="1:11" ht="12.75">
      <c r="A41" s="138"/>
      <c r="B41" s="136"/>
      <c r="C41" s="143"/>
      <c r="D41" s="136"/>
      <c r="E41" s="136"/>
      <c r="F41" s="136"/>
      <c r="G41" s="136"/>
      <c r="H41" s="136"/>
      <c r="I41" s="91"/>
      <c r="J41" s="91"/>
      <c r="K41" s="119"/>
    </row>
    <row r="42" spans="1:11" ht="13.5" thickBot="1">
      <c r="A42" s="138"/>
      <c r="B42" s="136"/>
      <c r="C42" s="143"/>
      <c r="D42" s="136"/>
      <c r="E42" s="136"/>
      <c r="F42" s="136"/>
      <c r="G42" s="136"/>
      <c r="H42" s="136"/>
      <c r="I42" s="91"/>
      <c r="J42" s="91"/>
      <c r="K42" s="119"/>
    </row>
    <row r="43" spans="1:11" ht="13.5" thickBot="1">
      <c r="A43" s="138"/>
      <c r="B43" s="241" t="s">
        <v>15</v>
      </c>
      <c r="C43" s="143"/>
      <c r="D43" s="160">
        <f>D30+D35+D40</f>
        <v>0</v>
      </c>
      <c r="E43" s="328" t="str">
        <f>IF(D43&gt;0,"Questo importo deve essere rimborsato ai clienti finali.",IF(D43&lt;0,"Questo importo può essere addebitato ai clienti finali."," "))</f>
        <v> </v>
      </c>
      <c r="F43" s="329"/>
      <c r="G43" s="329"/>
      <c r="H43" s="329"/>
      <c r="I43" s="329"/>
      <c r="J43" s="330"/>
      <c r="K43" s="119"/>
    </row>
    <row r="44" spans="1:11" ht="12.75">
      <c r="A44" s="138"/>
      <c r="B44" s="161"/>
      <c r="C44" s="143"/>
      <c r="D44" s="162"/>
      <c r="E44" s="163"/>
      <c r="F44" s="163"/>
      <c r="G44" s="163"/>
      <c r="H44" s="163"/>
      <c r="I44" s="163"/>
      <c r="J44" s="122"/>
      <c r="K44" s="119"/>
    </row>
    <row r="45" spans="1:11" ht="12.75">
      <c r="A45" s="138"/>
      <c r="B45" s="161"/>
      <c r="C45" s="161"/>
      <c r="D45" s="162"/>
      <c r="E45" s="163"/>
      <c r="F45" s="163"/>
      <c r="G45" s="163"/>
      <c r="H45" s="163"/>
      <c r="I45" s="163"/>
      <c r="J45" s="122"/>
      <c r="K45" s="119"/>
    </row>
    <row r="46" spans="1:11" ht="13.5" thickBot="1">
      <c r="A46" s="138"/>
      <c r="B46" s="150"/>
      <c r="C46" s="131"/>
      <c r="D46" s="150"/>
      <c r="E46" s="150"/>
      <c r="F46" s="150"/>
      <c r="G46" s="150"/>
      <c r="H46" s="150"/>
      <c r="I46" s="122"/>
      <c r="J46" s="122"/>
      <c r="K46" s="119"/>
    </row>
    <row r="47" spans="1:11" ht="13.5" thickBot="1">
      <c r="A47" s="138"/>
      <c r="B47" s="336" t="str">
        <f>"Tasso d'interesse per l'anno "&amp;$E$6+2</f>
        <v>Tasso d'interesse per l'anno 2013</v>
      </c>
      <c r="C47" s="302"/>
      <c r="D47" s="201"/>
      <c r="E47" s="122"/>
      <c r="F47" s="331"/>
      <c r="G47" s="332"/>
      <c r="H47" s="332"/>
      <c r="I47" s="332"/>
      <c r="J47" s="332"/>
      <c r="K47" s="119"/>
    </row>
    <row r="48" spans="1:11" ht="12.75">
      <c r="A48" s="91"/>
      <c r="B48" s="136"/>
      <c r="C48" s="136"/>
      <c r="D48" s="136"/>
      <c r="E48" s="136"/>
      <c r="F48" s="136"/>
      <c r="G48" s="91"/>
      <c r="H48" s="136"/>
      <c r="I48" s="136"/>
      <c r="J48" s="91"/>
      <c r="K48" s="119"/>
    </row>
    <row r="49" spans="1:11" ht="16.5" thickBot="1">
      <c r="A49" s="91"/>
      <c r="B49" s="175" t="s">
        <v>16</v>
      </c>
      <c r="C49" s="25" t="s">
        <v>17</v>
      </c>
      <c r="D49" s="25">
        <v>2</v>
      </c>
      <c r="E49" s="25">
        <v>3</v>
      </c>
      <c r="F49" s="25">
        <v>4</v>
      </c>
      <c r="G49" s="25">
        <v>5</v>
      </c>
      <c r="H49" s="25">
        <v>6</v>
      </c>
      <c r="I49" s="25">
        <v>7</v>
      </c>
      <c r="J49" s="25">
        <v>8</v>
      </c>
      <c r="K49" s="205">
        <v>9</v>
      </c>
    </row>
    <row r="50" spans="1:11" s="250" customFormat="1" ht="25.5">
      <c r="A50" s="251"/>
      <c r="B50" s="252"/>
      <c r="C50" s="214" t="s">
        <v>90</v>
      </c>
      <c r="D50" s="212" t="s">
        <v>15</v>
      </c>
      <c r="E50" s="212" t="s">
        <v>18</v>
      </c>
      <c r="F50" s="212" t="s">
        <v>42</v>
      </c>
      <c r="G50" s="212" t="s">
        <v>19</v>
      </c>
      <c r="H50" s="24" t="s">
        <v>89</v>
      </c>
      <c r="I50" s="24" t="s">
        <v>92</v>
      </c>
      <c r="J50" s="212" t="s">
        <v>86</v>
      </c>
      <c r="K50" s="253" t="s">
        <v>13</v>
      </c>
    </row>
    <row r="51" spans="1:11" s="250" customFormat="1" ht="14.25" customHeight="1">
      <c r="A51" s="251"/>
      <c r="B51" s="254"/>
      <c r="C51" s="216" t="str">
        <f>"Stato fine esercizio "&amp;$E$6-1</f>
        <v>Stato fine esercizio 2010</v>
      </c>
      <c r="D51" s="255">
        <f>E6</f>
        <v>2011</v>
      </c>
      <c r="E51" s="216"/>
      <c r="F51" s="216"/>
      <c r="G51" s="216"/>
      <c r="H51" s="216">
        <f>$E$6+1</f>
        <v>2012</v>
      </c>
      <c r="I51" s="216"/>
      <c r="J51" s="216">
        <f>$E$6+2</f>
        <v>2013</v>
      </c>
      <c r="K51" s="256"/>
    </row>
    <row r="52" spans="1:11" s="250" customFormat="1" ht="13.5" thickBot="1">
      <c r="A52" s="251"/>
      <c r="B52" s="257"/>
      <c r="C52" s="258" t="s">
        <v>0</v>
      </c>
      <c r="D52" s="259" t="s">
        <v>0</v>
      </c>
      <c r="E52" s="259" t="s">
        <v>0</v>
      </c>
      <c r="F52" s="259" t="s">
        <v>0</v>
      </c>
      <c r="G52" s="259" t="s">
        <v>0</v>
      </c>
      <c r="H52" s="259" t="s">
        <v>0</v>
      </c>
      <c r="I52" s="259" t="s">
        <v>0</v>
      </c>
      <c r="J52" s="259" t="s">
        <v>0</v>
      </c>
      <c r="K52" s="260"/>
    </row>
    <row r="53" spans="1:11" s="250" customFormat="1" ht="13.5" thickBot="1">
      <c r="A53" s="242"/>
      <c r="B53" s="243" t="s">
        <v>41</v>
      </c>
      <c r="C53" s="18"/>
      <c r="D53" s="244">
        <f>D43</f>
        <v>0</v>
      </c>
      <c r="E53" s="245">
        <f>C53+D53</f>
        <v>0</v>
      </c>
      <c r="F53" s="246">
        <f>E53*D47</f>
        <v>0</v>
      </c>
      <c r="G53" s="245">
        <f>E53+F53</f>
        <v>0</v>
      </c>
      <c r="H53" s="247"/>
      <c r="I53" s="248">
        <f>G53+H53</f>
        <v>0</v>
      </c>
      <c r="J53" s="247">
        <f>-I53/3</f>
        <v>0</v>
      </c>
      <c r="K53" s="249"/>
    </row>
    <row r="54" spans="1:11" ht="12.75">
      <c r="A54" s="91"/>
      <c r="B54" s="91"/>
      <c r="C54" s="91"/>
      <c r="D54" s="91"/>
      <c r="E54" s="91"/>
      <c r="F54" s="91"/>
      <c r="G54" s="91"/>
      <c r="H54" s="164"/>
      <c r="I54" s="91"/>
      <c r="J54" s="91"/>
      <c r="K54" s="119"/>
    </row>
    <row r="55" spans="1:11" ht="12.75">
      <c r="A55" s="150"/>
      <c r="B55" s="127"/>
      <c r="C55" s="136"/>
      <c r="D55" s="136"/>
      <c r="E55" s="136"/>
      <c r="F55" s="136"/>
      <c r="G55" s="136"/>
      <c r="H55" s="136"/>
      <c r="I55" s="136"/>
      <c r="J55" s="91"/>
      <c r="K55" s="119"/>
    </row>
    <row r="56" spans="1:11" ht="12.75">
      <c r="A56" s="136"/>
      <c r="B56" s="261" t="s">
        <v>13</v>
      </c>
      <c r="C56" s="261"/>
      <c r="D56" s="261"/>
      <c r="E56" s="261"/>
      <c r="F56" s="261"/>
      <c r="G56" s="136"/>
      <c r="H56" s="136"/>
      <c r="I56" s="136"/>
      <c r="J56" s="91"/>
      <c r="K56" s="119"/>
    </row>
    <row r="57" spans="1:11" ht="12.75">
      <c r="A57" s="136"/>
      <c r="B57" s="337"/>
      <c r="C57" s="338"/>
      <c r="D57" s="338"/>
      <c r="E57" s="338"/>
      <c r="F57" s="338"/>
      <c r="G57" s="338"/>
      <c r="H57" s="338"/>
      <c r="I57" s="338"/>
      <c r="J57" s="339"/>
      <c r="K57" s="119"/>
    </row>
    <row r="58" spans="1:11" ht="12.75">
      <c r="A58" s="136"/>
      <c r="B58" s="340"/>
      <c r="C58" s="341"/>
      <c r="D58" s="341"/>
      <c r="E58" s="341"/>
      <c r="F58" s="341"/>
      <c r="G58" s="341"/>
      <c r="H58" s="341"/>
      <c r="I58" s="341"/>
      <c r="J58" s="342"/>
      <c r="K58" s="119"/>
    </row>
    <row r="59" spans="1:11" ht="12.75">
      <c r="A59" s="91"/>
      <c r="B59" s="91"/>
      <c r="C59" s="91"/>
      <c r="D59" s="91"/>
      <c r="E59" s="91"/>
      <c r="F59" s="91"/>
      <c r="G59" s="91"/>
      <c r="H59" s="91"/>
      <c r="I59" s="91"/>
      <c r="J59" s="91"/>
      <c r="K59" s="119"/>
    </row>
    <row r="60" spans="1:11" ht="12.75">
      <c r="A60" s="91"/>
      <c r="B60" s="91"/>
      <c r="C60" s="91"/>
      <c r="D60" s="91"/>
      <c r="E60" s="91"/>
      <c r="F60" s="91"/>
      <c r="G60" s="91"/>
      <c r="H60" s="91"/>
      <c r="I60" s="91"/>
      <c r="J60" s="91"/>
      <c r="K60" s="119"/>
    </row>
  </sheetData>
  <sheetProtection/>
  <mergeCells count="13">
    <mergeCell ref="B57:J58"/>
    <mergeCell ref="B13:B14"/>
    <mergeCell ref="E34:I34"/>
    <mergeCell ref="E35:J35"/>
    <mergeCell ref="E37:I37"/>
    <mergeCell ref="E38:J38"/>
    <mergeCell ref="E39:J39"/>
    <mergeCell ref="E40:J40"/>
    <mergeCell ref="E43:J43"/>
    <mergeCell ref="F47:J47"/>
    <mergeCell ref="E30:I30"/>
    <mergeCell ref="B47:C47"/>
    <mergeCell ref="B56:F56"/>
  </mergeCells>
  <conditionalFormatting sqref="H19:H25 G19:G23 G26:G28 I19:I28 E15:I15">
    <cfRule type="cellIs" priority="10" dxfId="7" operator="notEqual" stopIfTrue="1">
      <formula>0</formula>
    </cfRule>
  </conditionalFormatting>
  <conditionalFormatting sqref="G24:G25">
    <cfRule type="cellIs" priority="9" dxfId="13" operator="notEqual" stopIfTrue="1">
      <formula>0</formula>
    </cfRule>
  </conditionalFormatting>
  <conditionalFormatting sqref="J27">
    <cfRule type="expression" priority="7" dxfId="0" stopIfTrue="1">
      <formula>SUM(D27)=0</formula>
    </cfRule>
    <cfRule type="expression" priority="8" dxfId="1" stopIfTrue="1">
      <formula>SUM(D27)&lt;&gt;0</formula>
    </cfRule>
  </conditionalFormatting>
  <conditionalFormatting sqref="B39:C39 E39">
    <cfRule type="expression" priority="5" dxfId="1" stopIfTrue="1">
      <formula>AND(#REF!&lt;&gt;"",#REF!&lt;&gt;0)</formula>
    </cfRule>
    <cfRule type="expression" priority="6" dxfId="0" stopIfTrue="1">
      <formula>OR(#REF!="",#REF!=0)</formula>
    </cfRule>
  </conditionalFormatting>
  <conditionalFormatting sqref="B38:C38 E38">
    <cfRule type="expression" priority="3" dxfId="1" stopIfTrue="1">
      <formula>AND(#REF!&lt;&gt;"",#REF!&lt;&gt;0)</formula>
    </cfRule>
    <cfRule type="expression" priority="4" dxfId="0" stopIfTrue="1">
      <formula>OR(#REF!="",#REF!=0)</formula>
    </cfRule>
  </conditionalFormatting>
  <dataValidations count="20">
    <dataValidation type="decimal" allowBlank="1" showInputMessage="1" showErrorMessage="1" errorTitle="Standard" error="Bitte geben Sie einen Zahlenwert &gt;0 ein!" sqref="C22:G22">
      <formula1>0</formula1>
      <formula2>1000000000000</formula2>
    </dataValidation>
    <dataValidation allowBlank="1" showInputMessage="1" showErrorMessage="1" error="Ihr Bezugsjahr erscheint unplausibel" sqref="D53"/>
    <dataValidation type="decimal" allowBlank="1" showInputMessage="1" showErrorMessage="1" errorTitle="Standard" error="Bitte geben Sie einen Zahlenwert ein!" sqref="D43:D45">
      <formula1>-1000000000</formula1>
      <formula2>1000000000</formula2>
    </dataValidation>
    <dataValidation allowBlank="1" showInputMessage="1" showErrorMessage="1" errorTitle="Standard" error="Bitte geben Sie einen Zahlenwert &gt;0 ein!" sqref="D40"/>
    <dataValidation type="date" allowBlank="1" showInputMessage="1" showErrorMessage="1" errorTitle="Datum" error="Bitte geben Sie ein Datum ein!" sqref="F13">
      <formula1>36526</formula1>
      <formula2>55153</formula2>
    </dataValidation>
    <dataValidation type="date" allowBlank="1" showInputMessage="1" showErrorMessage="1" promptTitle="Energietarifperiode:" prompt="Eingabe des Tarifjahres" errorTitle="Datum" error="Bitte geben Sie ein Datum ein!" sqref="D13">
      <formula1>36526</formula1>
      <formula2>55153</formula2>
    </dataValidation>
    <dataValidation type="decimal" allowBlank="1" showInputMessage="1" showErrorMessage="1" errorTitle="Standard" sqref="D27">
      <formula1>-1000000000000</formula1>
      <formula2>1000000000000</formula2>
    </dataValidation>
    <dataValidation type="decimal" allowBlank="1" showInputMessage="1" showErrorMessage="1" errorTitle="Standard" error="Bitte geben Sie einen Zahlenwert &gt;=0 ein!" sqref="E15:F15">
      <formula1>0</formula1>
      <formula2>1000000000000</formula2>
    </dataValidation>
    <dataValidation type="decimal" allowBlank="1" showInputMessage="1" showErrorMessage="1" errorTitle="Standard" error="Immettere un valore." sqref="C53">
      <formula1>-1000000000000</formula1>
      <formula2>1000000000000</formula2>
    </dataValidation>
    <dataValidation type="decimal" allowBlank="1" showInputMessage="1" showErrorMessage="1" promptTitle="Costi amministr. &amp;  distribuz." prompt="Costi propri per la distribuzione secondo l'ultimo anno contabile concluso (principio dell'anno base), come per la rete." errorTitle="Standard" error="Immettere un valore numerico &gt;= 0!" sqref="C23">
      <formula1>0</formula1>
      <formula2>1000000000000</formula2>
    </dataValidation>
    <dataValidation errorStyle="warning" type="date" allowBlank="1" showInputMessage="1" showErrorMessage="1" error="Controllare nuovamente i dati immessi." sqref="E7 G7">
      <formula1>36526</formula1>
      <formula2>55153</formula2>
    </dataValidation>
    <dataValidation errorStyle="warning" type="date" allowBlank="1" showInputMessage="1" showErrorMessage="1" error="Indicare l'anno (possibile a partire dal 2008)" sqref="E6">
      <formula1>2008</formula1>
      <formula2>2050</formula2>
    </dataValidation>
    <dataValidation type="decimal" allowBlank="1" showInputMessage="1" showErrorMessage="1" errorTitle="Standard" error="Immettere un valore numerico &gt;= 0!" sqref="C15:D15 C19:F20 D23 C24:D24 D25">
      <formula1>0</formula1>
      <formula2>1000000000000</formula2>
    </dataValidation>
    <dataValidation type="decimal" allowBlank="1" showInputMessage="1" showErrorMessage="1" errorTitle="Standard" error="Indicare un valore inferiore o uguale a zero.&#10;" sqref="C21:F21">
      <formula1>-1000000000000</formula1>
      <formula2>0</formula2>
    </dataValidation>
    <dataValidation errorStyle="warning" type="date" allowBlank="1" showInputMessage="1" showErrorMessage="1" error="Verificare la data (gg.mm.aaaa)." sqref="C35">
      <formula1>1</formula1>
      <formula2>55153</formula2>
    </dataValidation>
    <dataValidation type="decimal" allowBlank="1" showInputMessage="1" showErrorMessage="1" errorTitle="Standard" error="Immettere un valore numerico." sqref="D35">
      <formula1>-1000000000</formula1>
      <formula2>1000000000</formula2>
    </dataValidation>
    <dataValidation type="decimal" allowBlank="1" showInputMessage="1" showErrorMessage="1" errorTitle="Standard" error="Immettere un valore numerico inferiore." sqref="D38:D39">
      <formula1>-1000000000000</formula1>
      <formula2>1000000000000</formula2>
    </dataValidation>
    <dataValidation type="decimal" allowBlank="1" showInputMessage="1" showErrorMessage="1" promptTitle="Tasso d'înteresse" errorTitle="Tasso d'înteresse" error="Inserire il tasso d'interesse che avete utilizzato." sqref="D47">
      <formula1>0</formula1>
      <formula2>0.15</formula2>
    </dataValidation>
    <dataValidation allowBlank="1" showInputMessage="1" showErrorMessage="1" error="Immettere un valore." sqref="J53"/>
    <dataValidation type="decimal" allowBlank="1" showInputMessage="1" showErrorMessage="1" prompt="Importo inserito nel calcolo delle tariffe 201X, ma non ancora realmente reso o incassato.&#10;Se rendete del denaro vogliate inserire l'importo con il segno '-'; se invece incassate del denaro inserite l'importo con il segno '+'." errorTitle="Standard" error="Immettere un valore." sqref="H53">
      <formula1>-1000000000000</formula1>
      <formula2>1000000000000</formula2>
    </dataValidation>
  </dataValidations>
  <printOptions/>
  <pageMargins left="0.23" right="0.16" top="0.4330708661417323" bottom="0.5118110236220472"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Wyss</dc:creator>
  <cp:keywords/>
  <dc:description/>
  <cp:lastModifiedBy>Barbara Wyss</cp:lastModifiedBy>
  <cp:lastPrinted>2012-05-24T09:12:58Z</cp:lastPrinted>
  <dcterms:created xsi:type="dcterms:W3CDTF">2011-10-17T07:08:30Z</dcterms:created>
  <dcterms:modified xsi:type="dcterms:W3CDTF">2013-06-14T08:56:12Z</dcterms:modified>
  <cp:category/>
  <cp:version/>
  <cp:contentType/>
  <cp:contentStatus/>
</cp:coreProperties>
</file>